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dir-my.sharepoint.com/personal/andrea_tveitpaulsen_digdir_no/Documents/Documents/"/>
    </mc:Choice>
  </mc:AlternateContent>
  <xr:revisionPtr revIDLastSave="0" documentId="8_{CAE56BE8-2A88-4928-AA2E-F7E5008581AA}" xr6:coauthVersionLast="45" xr6:coauthVersionMax="45" xr10:uidLastSave="{00000000-0000-0000-0000-000000000000}"/>
  <bookViews>
    <workbookView xWindow="-28920" yWindow="-120" windowWidth="29040" windowHeight="17640" xr2:uid="{52AFE7E3-E2C8-4EF7-B238-79E6A3183CF9}"/>
  </bookViews>
  <sheets>
    <sheet name="Pris max 800K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8" l="1"/>
  <c r="C7" i="8"/>
  <c r="C11" i="8"/>
  <c r="C19" i="8" l="1"/>
  <c r="C20" i="8" s="1"/>
  <c r="C18" i="8"/>
  <c r="C17" i="8"/>
  <c r="C16" i="8"/>
  <c r="C15" i="8"/>
  <c r="C14" i="8"/>
  <c r="C13" i="8"/>
  <c r="C12" i="8"/>
  <c r="C10" i="8"/>
  <c r="C9" i="8"/>
  <c r="C8" i="8"/>
  <c r="C6" i="8"/>
</calcChain>
</file>

<file path=xl/sharedStrings.xml><?xml version="1.0" encoding="utf-8"?>
<sst xmlns="http://schemas.openxmlformats.org/spreadsheetml/2006/main" count="16" uniqueCount="15">
  <si>
    <t xml:space="preserve"> </t>
  </si>
  <si>
    <t>Prisliste Maskinporten</t>
  </si>
  <si>
    <t>Pris</t>
  </si>
  <si>
    <t xml:space="preserve">   Høyeste pris er 799 500</t>
  </si>
  <si>
    <t># API-konsumenter</t>
  </si>
  <si>
    <t>Pris per. API-konsument</t>
  </si>
  <si>
    <t>5 000kr</t>
  </si>
  <si>
    <t>3 000kr</t>
  </si>
  <si>
    <t>1 500 kr</t>
  </si>
  <si>
    <t>øvrige</t>
  </si>
  <si>
    <t>1 000 kr</t>
  </si>
  <si>
    <t>1-5</t>
  </si>
  <si>
    <t>6-10</t>
  </si>
  <si>
    <t>11-15</t>
  </si>
  <si>
    <r>
      <rPr>
        <b/>
        <sz val="14"/>
        <color theme="1"/>
        <rFont val="Arial"/>
        <family val="2"/>
      </rPr>
      <t xml:space="preserve">
Slik bruker du tabellen
</t>
    </r>
    <r>
      <rPr>
        <sz val="11"/>
        <color theme="1"/>
        <rFont val="Arial"/>
        <family val="2"/>
      </rPr>
      <t xml:space="preserve">
Skriv inn anslag API-konsumenter i den grønne cellen. Årlig kostnad for bruk av Maskinporten blir tilgjengelig i den grå cellen. 
NB! Det er bare den grønne cellen som skal endres.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</si>
</sst>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rgb="FF000000"/>
      <name val="Arial"/>
      <family val="2"/>
    </font>
    <font>
      <sz val="8"/>
      <name val="Calibri"/>
      <family val="2"/>
      <scheme val="minor"/>
    </font>
    <font>
      <sz val="12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E6D8"/>
        <bgColor indexed="64"/>
      </patternFill>
    </fill>
    <fill>
      <patternFill patternType="solid">
        <fgColor rgb="FFF9F5F0"/>
        <bgColor indexed="64"/>
      </patternFill>
    </fill>
    <fill>
      <patternFill patternType="solid">
        <fgColor rgb="FFFCFAF8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rgb="FFFFFFFF"/>
      </bottom>
      <diagonal/>
    </border>
    <border>
      <left/>
      <right style="medium">
        <color indexed="64"/>
      </right>
      <top style="medium">
        <color indexed="64"/>
      </top>
      <bottom style="thick">
        <color rgb="FFFFFFFF"/>
      </bottom>
      <diagonal/>
    </border>
    <border>
      <left style="medium">
        <color indexed="64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indexed="64"/>
      </right>
      <top style="thick">
        <color rgb="FFFFFFFF"/>
      </top>
      <bottom style="medium">
        <color rgb="FFFFFFFF"/>
      </bottom>
      <diagonal/>
    </border>
    <border>
      <left style="medium">
        <color indexed="64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indexed="64"/>
      </right>
      <top style="medium">
        <color rgb="FFFFFFFF"/>
      </top>
      <bottom style="medium">
        <color rgb="FFFFFFFF"/>
      </bottom>
      <diagonal/>
    </border>
    <border>
      <left style="medium">
        <color indexed="64"/>
      </left>
      <right style="medium">
        <color rgb="FFFFFFFF"/>
      </right>
      <top style="medium">
        <color rgb="FFFFFFFF"/>
      </top>
      <bottom style="medium">
        <color indexed="64"/>
      </bottom>
      <diagonal/>
    </border>
    <border>
      <left style="medium">
        <color rgb="FFFFFFFF"/>
      </left>
      <right style="medium">
        <color indexed="64"/>
      </right>
      <top style="medium">
        <color rgb="FFFFFFFF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0" fontId="1" fillId="5" borderId="2" xfId="0" applyFont="1" applyFill="1" applyBorder="1" applyAlignment="1">
      <alignment horizontal="left"/>
    </xf>
    <xf numFmtId="0" fontId="2" fillId="5" borderId="3" xfId="0" applyFont="1" applyFill="1" applyBorder="1"/>
    <xf numFmtId="0" fontId="3" fillId="5" borderId="8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4" fillId="4" borderId="4" xfId="0" applyFont="1" applyFill="1" applyBorder="1" applyAlignment="1" applyProtection="1">
      <alignment horizontal="center"/>
    </xf>
    <xf numFmtId="3" fontId="4" fillId="4" borderId="5" xfId="0" applyNumberFormat="1" applyFont="1" applyFill="1" applyBorder="1"/>
    <xf numFmtId="0" fontId="4" fillId="4" borderId="6" xfId="0" applyFont="1" applyFill="1" applyBorder="1" applyAlignment="1" applyProtection="1">
      <alignment horizontal="center"/>
    </xf>
    <xf numFmtId="3" fontId="4" fillId="4" borderId="7" xfId="0" applyNumberFormat="1" applyFont="1" applyFill="1" applyBorder="1"/>
    <xf numFmtId="3" fontId="5" fillId="2" borderId="2" xfId="0" applyNumberFormat="1" applyFont="1" applyFill="1" applyBorder="1" applyAlignment="1">
      <alignment horizontal="center"/>
    </xf>
    <xf numFmtId="3" fontId="5" fillId="3" borderId="1" xfId="0" applyNumberFormat="1" applyFont="1" applyFill="1" applyBorder="1"/>
    <xf numFmtId="49" fontId="10" fillId="6" borderId="12" xfId="0" applyNumberFormat="1" applyFont="1" applyFill="1" applyBorder="1" applyAlignment="1">
      <alignment horizontal="left" vertical="center" wrapText="1" readingOrder="1"/>
    </xf>
    <xf numFmtId="0" fontId="10" fillId="6" borderId="13" xfId="0" applyFont="1" applyFill="1" applyBorder="1" applyAlignment="1">
      <alignment horizontal="right" vertical="center" wrapText="1" indent="1" readingOrder="1"/>
    </xf>
    <xf numFmtId="49" fontId="10" fillId="7" borderId="14" xfId="0" applyNumberFormat="1" applyFont="1" applyFill="1" applyBorder="1" applyAlignment="1">
      <alignment horizontal="left" vertical="center" wrapText="1" readingOrder="1"/>
    </xf>
    <xf numFmtId="0" fontId="10" fillId="7" borderId="15" xfId="0" applyFont="1" applyFill="1" applyBorder="1" applyAlignment="1">
      <alignment horizontal="right" vertical="center" wrapText="1" indent="1" readingOrder="1"/>
    </xf>
    <xf numFmtId="49" fontId="10" fillId="6" borderId="14" xfId="0" applyNumberFormat="1" applyFont="1" applyFill="1" applyBorder="1" applyAlignment="1">
      <alignment horizontal="left" vertical="center" wrapText="1" readingOrder="1"/>
    </xf>
    <xf numFmtId="0" fontId="10" fillId="6" borderId="15" xfId="0" applyFont="1" applyFill="1" applyBorder="1" applyAlignment="1">
      <alignment horizontal="right" vertical="center" wrapText="1" indent="1" readingOrder="1"/>
    </xf>
    <xf numFmtId="49" fontId="10" fillId="7" borderId="16" xfId="0" applyNumberFormat="1" applyFont="1" applyFill="1" applyBorder="1" applyAlignment="1">
      <alignment horizontal="left" vertical="center" wrapText="1" readingOrder="1"/>
    </xf>
    <xf numFmtId="0" fontId="10" fillId="7" borderId="17" xfId="0" applyFont="1" applyFill="1" applyBorder="1" applyAlignment="1">
      <alignment horizontal="right" vertical="center" wrapText="1" indent="1" readingOrder="1"/>
    </xf>
    <xf numFmtId="0" fontId="8" fillId="5" borderId="10" xfId="0" applyFont="1" applyFill="1" applyBorder="1" applyAlignment="1">
      <alignment horizontal="left" vertical="center" wrapText="1" readingOrder="1"/>
    </xf>
    <xf numFmtId="0" fontId="8" fillId="5" borderId="11" xfId="0" applyFont="1" applyFill="1" applyBorder="1" applyAlignment="1">
      <alignment horizontal="left" vertical="center" wrapText="1" readingOrder="1"/>
    </xf>
    <xf numFmtId="0" fontId="6" fillId="5" borderId="2" xfId="0" applyFont="1" applyFill="1" applyBorder="1" applyAlignment="1">
      <alignment horizontal="left"/>
    </xf>
    <xf numFmtId="0" fontId="7" fillId="5" borderId="3" xfId="0" applyFont="1" applyFill="1" applyBorder="1" applyAlignment="1"/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0E6D8"/>
      <color rgb="FF1C75DA"/>
      <color rgb="FF976396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DAEC1-E8A3-4014-9A98-FF541C72EEDF}">
  <dimension ref="B1:L37"/>
  <sheetViews>
    <sheetView tabSelected="1" workbookViewId="0">
      <selection activeCell="F6" sqref="F6"/>
    </sheetView>
  </sheetViews>
  <sheetFormatPr baseColWidth="10" defaultRowHeight="15" x14ac:dyDescent="0.25"/>
  <cols>
    <col min="1" max="1" width="3.85546875" customWidth="1"/>
    <col min="2" max="2" width="23.28515625" style="2" customWidth="1"/>
    <col min="3" max="3" width="25" customWidth="1"/>
    <col min="4" max="4" width="1.42578125" customWidth="1"/>
    <col min="6" max="6" width="23" customWidth="1"/>
  </cols>
  <sheetData>
    <row r="1" spans="2:5" x14ac:dyDescent="0.25">
      <c r="B1" s="25" t="s">
        <v>14</v>
      </c>
      <c r="C1" s="26"/>
      <c r="D1" s="26"/>
    </row>
    <row r="2" spans="2:5" ht="110.25" customHeight="1" thickBot="1" x14ac:dyDescent="0.3">
      <c r="B2" s="26"/>
      <c r="C2" s="26"/>
      <c r="D2" s="26"/>
    </row>
    <row r="3" spans="2:5" ht="30.75" customHeight="1" thickBot="1" x14ac:dyDescent="0.3">
      <c r="B3" s="23" t="s">
        <v>1</v>
      </c>
      <c r="C3" s="24"/>
    </row>
    <row r="4" spans="2:5" x14ac:dyDescent="0.25">
      <c r="B4" s="5" t="s">
        <v>4</v>
      </c>
      <c r="C4" s="6" t="s">
        <v>2</v>
      </c>
    </row>
    <row r="5" spans="2:5" x14ac:dyDescent="0.25">
      <c r="B5" s="7">
        <v>1</v>
      </c>
      <c r="C5" s="8">
        <f>5000*1+50000</f>
        <v>55000</v>
      </c>
      <c r="E5" s="1"/>
    </row>
    <row r="6" spans="2:5" x14ac:dyDescent="0.25">
      <c r="B6" s="7">
        <v>2</v>
      </c>
      <c r="C6" s="8">
        <f>5000*2+50000</f>
        <v>60000</v>
      </c>
      <c r="E6" s="1"/>
    </row>
    <row r="7" spans="2:5" x14ac:dyDescent="0.25">
      <c r="B7" s="7">
        <v>3</v>
      </c>
      <c r="C7" s="8">
        <f>5000*3+50000</f>
        <v>65000</v>
      </c>
      <c r="E7" s="1"/>
    </row>
    <row r="8" spans="2:5" x14ac:dyDescent="0.25">
      <c r="B8" s="7">
        <v>4</v>
      </c>
      <c r="C8" s="8">
        <f>5000*4+50000</f>
        <v>70000</v>
      </c>
      <c r="E8" s="1"/>
    </row>
    <row r="9" spans="2:5" x14ac:dyDescent="0.25">
      <c r="B9" s="7">
        <v>5</v>
      </c>
      <c r="C9" s="8">
        <f>5000*5+50000</f>
        <v>75000</v>
      </c>
      <c r="E9" s="1"/>
    </row>
    <row r="10" spans="2:5" x14ac:dyDescent="0.25">
      <c r="B10" s="7">
        <v>6</v>
      </c>
      <c r="C10" s="8">
        <f>5*5000+1*3000+50000</f>
        <v>78000</v>
      </c>
      <c r="E10" s="1"/>
    </row>
    <row r="11" spans="2:5" x14ac:dyDescent="0.25">
      <c r="B11" s="7">
        <v>7</v>
      </c>
      <c r="C11" s="8">
        <f>5*5000+2*3000+50000</f>
        <v>81000</v>
      </c>
      <c r="E11" s="1"/>
    </row>
    <row r="12" spans="2:5" x14ac:dyDescent="0.25">
      <c r="B12" s="7">
        <v>8</v>
      </c>
      <c r="C12" s="8">
        <f>5*5000+3*3000+50000</f>
        <v>84000</v>
      </c>
      <c r="E12" s="1"/>
    </row>
    <row r="13" spans="2:5" x14ac:dyDescent="0.25">
      <c r="B13" s="7">
        <v>9</v>
      </c>
      <c r="C13" s="8">
        <f>5*5000+4*3000+50000</f>
        <v>87000</v>
      </c>
      <c r="E13" s="1"/>
    </row>
    <row r="14" spans="2:5" x14ac:dyDescent="0.25">
      <c r="B14" s="7">
        <v>10</v>
      </c>
      <c r="C14" s="8">
        <f>5*5000+5*3000+50000</f>
        <v>90000</v>
      </c>
      <c r="E14" s="1"/>
    </row>
    <row r="15" spans="2:5" x14ac:dyDescent="0.25">
      <c r="B15" s="7">
        <v>11</v>
      </c>
      <c r="C15" s="8">
        <f>5*5000+5*3000+1*1500+50000</f>
        <v>91500</v>
      </c>
      <c r="E15" s="1"/>
    </row>
    <row r="16" spans="2:5" x14ac:dyDescent="0.25">
      <c r="B16" s="7">
        <v>12</v>
      </c>
      <c r="C16" s="8">
        <f>5*5000+5*3000+2*1500+50000</f>
        <v>93000</v>
      </c>
      <c r="E16" s="1"/>
    </row>
    <row r="17" spans="2:11" x14ac:dyDescent="0.25">
      <c r="B17" s="7">
        <v>13</v>
      </c>
      <c r="C17" s="8">
        <f>5*5000+5*3000+3*1500+50000</f>
        <v>94500</v>
      </c>
      <c r="E17" s="1"/>
    </row>
    <row r="18" spans="2:11" x14ac:dyDescent="0.25">
      <c r="B18" s="7">
        <v>14</v>
      </c>
      <c r="C18" s="8">
        <f>5*5000+5*3000+4*1500+50000</f>
        <v>96000</v>
      </c>
      <c r="E18" s="1"/>
    </row>
    <row r="19" spans="2:11" ht="15.75" thickBot="1" x14ac:dyDescent="0.3">
      <c r="B19" s="9">
        <v>15</v>
      </c>
      <c r="C19" s="10">
        <f>5*5000+5*3000+5*1500+50000</f>
        <v>97500</v>
      </c>
      <c r="E19" s="1"/>
      <c r="K19" t="s">
        <v>0</v>
      </c>
    </row>
    <row r="20" spans="2:11" ht="18.75" thickBot="1" x14ac:dyDescent="0.3">
      <c r="B20" s="11">
        <v>717</v>
      </c>
      <c r="C20" s="12">
        <f>C19+(B20-15)*1000</f>
        <v>799500</v>
      </c>
    </row>
    <row r="21" spans="2:11" ht="15.75" thickBot="1" x14ac:dyDescent="0.3"/>
    <row r="22" spans="2:11" ht="15" customHeight="1" thickBot="1" x14ac:dyDescent="0.3">
      <c r="B22" s="3" t="s">
        <v>3</v>
      </c>
      <c r="C22" s="4"/>
    </row>
    <row r="23" spans="2:11" ht="15.75" thickBot="1" x14ac:dyDescent="0.3"/>
    <row r="24" spans="2:11" ht="18.75" thickBot="1" x14ac:dyDescent="0.3">
      <c r="B24" s="21" t="s">
        <v>5</v>
      </c>
      <c r="C24" s="22"/>
    </row>
    <row r="25" spans="2:11" ht="16.5" thickTop="1" thickBot="1" x14ac:dyDescent="0.3">
      <c r="B25" s="13" t="s">
        <v>11</v>
      </c>
      <c r="C25" s="14" t="s">
        <v>6</v>
      </c>
    </row>
    <row r="26" spans="2:11" ht="15.75" thickBot="1" x14ac:dyDescent="0.3">
      <c r="B26" s="15" t="s">
        <v>12</v>
      </c>
      <c r="C26" s="16" t="s">
        <v>7</v>
      </c>
    </row>
    <row r="27" spans="2:11" ht="15.75" thickBot="1" x14ac:dyDescent="0.3">
      <c r="B27" s="17" t="s">
        <v>13</v>
      </c>
      <c r="C27" s="18" t="s">
        <v>8</v>
      </c>
    </row>
    <row r="28" spans="2:11" ht="15.75" thickBot="1" x14ac:dyDescent="0.3">
      <c r="B28" s="19" t="s">
        <v>9</v>
      </c>
      <c r="C28" s="20" t="s">
        <v>10</v>
      </c>
    </row>
    <row r="37" spans="12:12" x14ac:dyDescent="0.25">
      <c r="L37" t="s">
        <v>0</v>
      </c>
    </row>
  </sheetData>
  <protectedRanges>
    <protectedRange algorithmName="SHA-512" hashValue="uk6fz7QALMVkvlXHTTQlwOu0hCYt7IjkSs3NzcjFNCU6xWKAdCXKxZ95ure4gkXTSzhvhnyeg8chMkq2GxC8rw==" saltValue="v8c4NUFp53hIzxmxZMFmEA==" spinCount="100000" sqref="B5:C19" name="Område1" securityDescriptor="O:WDG:WDD:(A;;CC;;;S-1-5-21-2683953360-4118250788-2163946203-2884)"/>
  </protectedRanges>
  <mergeCells count="3">
    <mergeCell ref="B24:C24"/>
    <mergeCell ref="B3:C3"/>
    <mergeCell ref="B1:D2"/>
  </mergeCells>
  <phoneticPr fontId="9" type="noConversion"/>
  <dataValidations count="3">
    <dataValidation type="whole" allowBlank="1" showInputMessage="1" showErrorMessage="1" sqref="B20" xr:uid="{AE3BEED3-DB1D-471E-91BD-0813CB7125E9}">
      <formula1>16</formula1>
      <formula2>717</formula2>
    </dataValidation>
    <dataValidation type="whole" allowBlank="1" showInputMessage="1" showErrorMessage="1" sqref="B5:B19" xr:uid="{7C9968B7-2709-4BC8-B0F0-D21E642C9507}">
      <formula1>10000000000000000000</formula1>
      <formula2>2E+25</formula2>
    </dataValidation>
    <dataValidation type="whole" allowBlank="1" showInputMessage="1" showErrorMessage="1" sqref="C5:C19" xr:uid="{B50A6CF2-795A-49B2-9952-6FD302458AB9}">
      <formula1>100000000000000000</formula1>
      <formula2>20000000000000000000</formula2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8FD98F03C620249ABB5B85004ADC651" ma:contentTypeVersion="9" ma:contentTypeDescription="Opprett et nytt dokument." ma:contentTypeScope="" ma:versionID="5aea0a775e122082965a614fad5155c3">
  <xsd:schema xmlns:xsd="http://www.w3.org/2001/XMLSchema" xmlns:xs="http://www.w3.org/2001/XMLSchema" xmlns:p="http://schemas.microsoft.com/office/2006/metadata/properties" xmlns:ns3="45e6db51-308b-4cc7-946d-683343490086" xmlns:ns4="125319e2-fbab-452c-9cde-b4d6dda8808f" targetNamespace="http://schemas.microsoft.com/office/2006/metadata/properties" ma:root="true" ma:fieldsID="ba7e9769d4fcf2454003a1f8b37c3829" ns3:_="" ns4:_="">
    <xsd:import namespace="45e6db51-308b-4cc7-946d-683343490086"/>
    <xsd:import namespace="125319e2-fbab-452c-9cde-b4d6dda8808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e6db51-308b-4cc7-946d-68334349008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for deling av tips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5319e2-fbab-452c-9cde-b4d6dda880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4075C5-06BB-4A80-AED7-11EAEB4097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45AD01-7B8D-447C-86D8-CA8A31B035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e6db51-308b-4cc7-946d-683343490086"/>
    <ds:schemaRef ds:uri="125319e2-fbab-452c-9cde-b4d6dda880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1502320-2988-4C0E-9AF4-87728AA23363}">
  <ds:schemaRefs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elements/1.1/"/>
    <ds:schemaRef ds:uri="45e6db51-308b-4cc7-946d-683343490086"/>
    <ds:schemaRef ds:uri="http://purl.org/dc/dcmitype/"/>
    <ds:schemaRef ds:uri="125319e2-fbab-452c-9cde-b4d6dda8808f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Pris max 800K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Bakken, Ottar Sverre</dc:creator>
  <cp:lastModifiedBy>Paulsen, Andrea Tveit</cp:lastModifiedBy>
  <dcterms:created xsi:type="dcterms:W3CDTF">2019-03-26T09:46:19Z</dcterms:created>
  <dcterms:modified xsi:type="dcterms:W3CDTF">2019-11-29T10:56:52Z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0x01010018FD98F03C620249ABB5B85004ADC651</vt:lpwstr>
  </property>
  <property fmtid="{D5CDD505-2E9C-101B-9397-08002B2CF9AE}" pid="3" name="Order">
    <vt:r8>7500</vt:r8>
  </property>
</Properties>
</file>