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digdir-my.sharepoint.com/personal/ivar_husevag_digdir_no/Documents/Dokumenter/Servicerapporter/2024/Statistikker/"/>
    </mc:Choice>
  </mc:AlternateContent>
  <xr:revisionPtr revIDLastSave="0" documentId="8_{8F051775-A1FA-49B3-9A5B-F14818F8896C}" xr6:coauthVersionLast="47" xr6:coauthVersionMax="47" xr10:uidLastSave="{00000000-0000-0000-0000-000000000000}"/>
  <bookViews>
    <workbookView xWindow="3825" yWindow="120" windowWidth="38370" windowHeight="20505" xr2:uid="{00000000-000D-0000-FFFF-FFFF00000000}"/>
  </bookViews>
  <sheets>
    <sheet name="Introduksjon til statistikk" sheetId="27" r:id="rId1"/>
    <sheet name="1. Meldingstjeneste" sheetId="36" r:id="rId2"/>
    <sheet name="2. Innsendingstjeneste" sheetId="66" r:id="rId3"/>
    <sheet name="3. Formidlingstjeneste" sheetId="67" r:id="rId4"/>
    <sheet name="4. Autorisasjonstjeneste" sheetId="16" r:id="rId5"/>
    <sheet name="5. Sum transaksjoner vektet" sheetId="72" r:id="rId6"/>
    <sheet name="Autorisasjon rådata" sheetId="74" state="hidden" r:id="rId7"/>
    <sheet name="rådata" sheetId="73" state="hidden" r:id="rId8"/>
  </sheets>
  <definedNames>
    <definedName name="_xlnm._FilterDatabase" localSheetId="1" hidden="1">'1. Meldingstjeneste'!$U$2:$Z$28</definedName>
    <definedName name="_xlnm._FilterDatabase" localSheetId="2" hidden="1">'2. Innsendingstjeneste'!$A$2:$G$13253</definedName>
    <definedName name="_xlnm._FilterDatabase" localSheetId="3" hidden="1">'3. Formidlingstjeneste'!$A$2:$E$3550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6" i="72" l="1"/>
  <c r="E66" i="72"/>
  <c r="F66" i="72"/>
  <c r="G66" i="72"/>
  <c r="H66" i="72"/>
  <c r="I66" i="72"/>
  <c r="J66" i="72"/>
  <c r="K66" i="72"/>
  <c r="L66" i="72"/>
  <c r="M66" i="72"/>
  <c r="N66" i="72"/>
  <c r="O66" i="72"/>
  <c r="P40" i="16"/>
  <c r="I4" i="72"/>
  <c r="P21" i="16"/>
  <c r="O37" i="72"/>
  <c r="N37" i="72"/>
  <c r="M37" i="72"/>
  <c r="L37" i="72"/>
  <c r="K37" i="72"/>
  <c r="J37" i="72"/>
  <c r="I37" i="72"/>
  <c r="H37" i="72"/>
  <c r="G37" i="72"/>
  <c r="F37" i="72"/>
  <c r="E37" i="72"/>
  <c r="D37" i="72"/>
  <c r="P23" i="16"/>
  <c r="P36" i="16"/>
  <c r="P3" i="67"/>
  <c r="P4" i="67"/>
  <c r="P5" i="67"/>
  <c r="P6" i="67"/>
  <c r="P7" i="67"/>
  <c r="P40" i="66"/>
  <c r="P9" i="66"/>
  <c r="P8" i="36"/>
  <c r="D52" i="72"/>
  <c r="O52" i="72"/>
  <c r="N52" i="72"/>
  <c r="M52" i="72"/>
  <c r="L52" i="72"/>
  <c r="K52" i="72"/>
  <c r="J52" i="72"/>
  <c r="I52" i="72"/>
  <c r="H52" i="72"/>
  <c r="G52" i="72"/>
  <c r="F52" i="72"/>
  <c r="E52" i="72"/>
  <c r="P33" i="16"/>
  <c r="O42" i="72"/>
  <c r="N42" i="72"/>
  <c r="M42" i="72"/>
  <c r="L42" i="72"/>
  <c r="K42" i="72"/>
  <c r="J42" i="72"/>
  <c r="I42" i="72"/>
  <c r="H42" i="72"/>
  <c r="G42" i="72"/>
  <c r="F42" i="72"/>
  <c r="E42" i="72"/>
  <c r="D42" i="72"/>
  <c r="O23" i="72"/>
  <c r="N23" i="72"/>
  <c r="M23" i="72"/>
  <c r="L23" i="72"/>
  <c r="K23" i="72"/>
  <c r="J23" i="72"/>
  <c r="I23" i="72"/>
  <c r="H23" i="72"/>
  <c r="G23" i="72"/>
  <c r="F23" i="72"/>
  <c r="E23" i="72"/>
  <c r="D23" i="72"/>
  <c r="P26" i="16"/>
  <c r="P3" i="36"/>
  <c r="P4" i="36"/>
  <c r="P5" i="36"/>
  <c r="P6" i="36"/>
  <c r="P7" i="36"/>
  <c r="P9" i="36"/>
  <c r="P10" i="36"/>
  <c r="P11" i="36"/>
  <c r="P12" i="36"/>
  <c r="P13" i="36"/>
  <c r="P14" i="36"/>
  <c r="P16" i="36"/>
  <c r="P17" i="36"/>
  <c r="P15" i="36"/>
  <c r="P18" i="36"/>
  <c r="P19" i="36"/>
  <c r="P20" i="36"/>
  <c r="P21" i="36"/>
  <c r="P22" i="36"/>
  <c r="P23" i="36"/>
  <c r="P24" i="36"/>
  <c r="P25" i="36"/>
  <c r="P26" i="36"/>
  <c r="P27" i="36"/>
  <c r="P28" i="36"/>
  <c r="P3" i="16"/>
  <c r="P4" i="16"/>
  <c r="P5" i="16"/>
  <c r="P6" i="16"/>
  <c r="P7" i="16"/>
  <c r="P8" i="16"/>
  <c r="P9" i="16"/>
  <c r="P10" i="16"/>
  <c r="P11" i="16"/>
  <c r="P12" i="16"/>
  <c r="P13" i="16"/>
  <c r="P15" i="16"/>
  <c r="P16" i="16"/>
  <c r="P17" i="16"/>
  <c r="P18" i="16"/>
  <c r="P19" i="16"/>
  <c r="P20" i="16"/>
  <c r="P22" i="16"/>
  <c r="P24" i="16"/>
  <c r="P25" i="16"/>
  <c r="P27" i="16"/>
  <c r="P28" i="16"/>
  <c r="P29" i="16"/>
  <c r="P30" i="16"/>
  <c r="P31" i="16"/>
  <c r="P32" i="16"/>
  <c r="P34" i="16"/>
  <c r="P35" i="16"/>
  <c r="P37" i="16"/>
  <c r="P38" i="16"/>
  <c r="P39" i="16"/>
  <c r="P41" i="16"/>
  <c r="P42" i="16"/>
  <c r="P43" i="16"/>
  <c r="P14" i="16"/>
  <c r="P3" i="66"/>
  <c r="P4" i="66"/>
  <c r="P5" i="66"/>
  <c r="P6" i="66"/>
  <c r="P7" i="66"/>
  <c r="P8" i="66"/>
  <c r="P10" i="66"/>
  <c r="P11" i="66"/>
  <c r="P12" i="66"/>
  <c r="P13" i="66"/>
  <c r="P14" i="66"/>
  <c r="P15" i="66"/>
  <c r="P16" i="66"/>
  <c r="P18" i="66"/>
  <c r="P19" i="66"/>
  <c r="P20" i="66"/>
  <c r="P21" i="66"/>
  <c r="P22" i="66"/>
  <c r="P17" i="66"/>
  <c r="P23" i="66"/>
  <c r="P24" i="66"/>
  <c r="P25" i="66"/>
  <c r="P26" i="66"/>
  <c r="P27" i="66"/>
  <c r="P28" i="66"/>
  <c r="P29" i="66"/>
  <c r="P30" i="66"/>
  <c r="P31" i="66"/>
  <c r="P32" i="66"/>
  <c r="P33" i="66"/>
  <c r="P34" i="66"/>
  <c r="P35" i="66"/>
  <c r="P36" i="66"/>
  <c r="P37" i="66"/>
  <c r="P38" i="66"/>
  <c r="P39" i="66"/>
  <c r="P41" i="66"/>
  <c r="D14" i="72"/>
  <c r="E14" i="72"/>
  <c r="F14" i="72"/>
  <c r="G14" i="72"/>
  <c r="H14" i="72"/>
  <c r="I14" i="72"/>
  <c r="J14" i="72"/>
  <c r="K14" i="72"/>
  <c r="L14" i="72"/>
  <c r="M14" i="72"/>
  <c r="N14" i="72"/>
  <c r="O14" i="72"/>
  <c r="D29" i="72"/>
  <c r="E29" i="72"/>
  <c r="F29" i="72"/>
  <c r="G29" i="72"/>
  <c r="H29" i="72"/>
  <c r="I29" i="72"/>
  <c r="J29" i="72"/>
  <c r="K29" i="72"/>
  <c r="L29" i="72"/>
  <c r="M29" i="72"/>
  <c r="N29" i="72"/>
  <c r="O29" i="72"/>
  <c r="D55" i="72"/>
  <c r="E55" i="72"/>
  <c r="F55" i="72"/>
  <c r="G55" i="72"/>
  <c r="H55" i="72"/>
  <c r="I55" i="72"/>
  <c r="J55" i="72"/>
  <c r="K55" i="72"/>
  <c r="L55" i="72"/>
  <c r="M55" i="72"/>
  <c r="N55" i="72"/>
  <c r="O55" i="72"/>
  <c r="D9" i="72"/>
  <c r="E9" i="72"/>
  <c r="F9" i="72"/>
  <c r="G9" i="72"/>
  <c r="H9" i="72"/>
  <c r="I9" i="72"/>
  <c r="J9" i="72"/>
  <c r="K9" i="72"/>
  <c r="L9" i="72"/>
  <c r="M9" i="72"/>
  <c r="N9" i="72"/>
  <c r="O9" i="72"/>
  <c r="P66" i="72" l="1"/>
  <c r="P37" i="72"/>
  <c r="P52" i="72"/>
  <c r="P23" i="72"/>
  <c r="P42" i="72"/>
  <c r="P14" i="72"/>
  <c r="P29" i="72"/>
  <c r="P55" i="72"/>
  <c r="P9" i="72"/>
  <c r="D7" i="72"/>
  <c r="O7" i="72"/>
  <c r="N7" i="72"/>
  <c r="M7" i="72"/>
  <c r="L7" i="72"/>
  <c r="K7" i="72"/>
  <c r="J7" i="72"/>
  <c r="I7" i="72"/>
  <c r="H7" i="72"/>
  <c r="G7" i="72"/>
  <c r="F7" i="72"/>
  <c r="E7" i="72"/>
  <c r="D4" i="72"/>
  <c r="O3" i="72"/>
  <c r="O4" i="72"/>
  <c r="O5" i="72"/>
  <c r="O6" i="72"/>
  <c r="O8" i="72"/>
  <c r="O10" i="72"/>
  <c r="O11" i="72"/>
  <c r="O12" i="72"/>
  <c r="O13" i="72"/>
  <c r="O15" i="72"/>
  <c r="O16" i="72"/>
  <c r="O17" i="72"/>
  <c r="O18" i="72"/>
  <c r="O19" i="72"/>
  <c r="O20" i="72"/>
  <c r="O21" i="72"/>
  <c r="O22" i="72"/>
  <c r="O24" i="72"/>
  <c r="O25" i="72"/>
  <c r="O26" i="72"/>
  <c r="O27" i="72"/>
  <c r="O28" i="72"/>
  <c r="O30" i="72"/>
  <c r="O31" i="72"/>
  <c r="O32" i="72"/>
  <c r="O33" i="72"/>
  <c r="O34" i="72"/>
  <c r="O35" i="72"/>
  <c r="O36" i="72"/>
  <c r="O38" i="72"/>
  <c r="O39" i="72"/>
  <c r="O40" i="72"/>
  <c r="O41" i="72"/>
  <c r="O43" i="72"/>
  <c r="O44" i="72"/>
  <c r="O45" i="72"/>
  <c r="O46" i="72"/>
  <c r="O47" i="72"/>
  <c r="O48" i="72"/>
  <c r="O49" i="72"/>
  <c r="O50" i="72"/>
  <c r="O51" i="72"/>
  <c r="O53" i="72"/>
  <c r="O54" i="72"/>
  <c r="O56" i="72"/>
  <c r="O57" i="72"/>
  <c r="O58" i="72"/>
  <c r="O59" i="72"/>
  <c r="O60" i="72"/>
  <c r="O61" i="72"/>
  <c r="O62" i="72"/>
  <c r="O63" i="72"/>
  <c r="O64" i="72"/>
  <c r="O65" i="72"/>
  <c r="O67" i="72"/>
  <c r="O68" i="72"/>
  <c r="O69" i="72"/>
  <c r="O70" i="72"/>
  <c r="O71" i="72"/>
  <c r="O72" i="72"/>
  <c r="O73" i="72"/>
  <c r="N3" i="72"/>
  <c r="N4" i="72"/>
  <c r="N5" i="72"/>
  <c r="N6" i="72"/>
  <c r="N8" i="72"/>
  <c r="N10" i="72"/>
  <c r="N11" i="72"/>
  <c r="N12" i="72"/>
  <c r="N13" i="72"/>
  <c r="N15" i="72"/>
  <c r="N16" i="72"/>
  <c r="N17" i="72"/>
  <c r="N18" i="72"/>
  <c r="N19" i="72"/>
  <c r="N20" i="72"/>
  <c r="N21" i="72"/>
  <c r="N22" i="72"/>
  <c r="N24" i="72"/>
  <c r="N25" i="72"/>
  <c r="N26" i="72"/>
  <c r="N27" i="72"/>
  <c r="N28" i="72"/>
  <c r="N30" i="72"/>
  <c r="N31" i="72"/>
  <c r="N32" i="72"/>
  <c r="N33" i="72"/>
  <c r="N34" i="72"/>
  <c r="N35" i="72"/>
  <c r="N36" i="72"/>
  <c r="N38" i="72"/>
  <c r="N39" i="72"/>
  <c r="N40" i="72"/>
  <c r="N41" i="72"/>
  <c r="N43" i="72"/>
  <c r="N44" i="72"/>
  <c r="N45" i="72"/>
  <c r="N46" i="72"/>
  <c r="N47" i="72"/>
  <c r="N48" i="72"/>
  <c r="N49" i="72"/>
  <c r="N50" i="72"/>
  <c r="N51" i="72"/>
  <c r="N53" i="72"/>
  <c r="N54" i="72"/>
  <c r="N56" i="72"/>
  <c r="N57" i="72"/>
  <c r="N58" i="72"/>
  <c r="N59" i="72"/>
  <c r="N60" i="72"/>
  <c r="N61" i="72"/>
  <c r="N62" i="72"/>
  <c r="N63" i="72"/>
  <c r="N64" i="72"/>
  <c r="N65" i="72"/>
  <c r="N67" i="72"/>
  <c r="N68" i="72"/>
  <c r="N69" i="72"/>
  <c r="N70" i="72"/>
  <c r="N71" i="72"/>
  <c r="N72" i="72"/>
  <c r="N73" i="72"/>
  <c r="M3" i="72"/>
  <c r="M4" i="72"/>
  <c r="M5" i="72"/>
  <c r="M6" i="72"/>
  <c r="M8" i="72"/>
  <c r="M10" i="72"/>
  <c r="M11" i="72"/>
  <c r="M12" i="72"/>
  <c r="M13" i="72"/>
  <c r="M15" i="72"/>
  <c r="M16" i="72"/>
  <c r="M17" i="72"/>
  <c r="M18" i="72"/>
  <c r="M19" i="72"/>
  <c r="M20" i="72"/>
  <c r="M21" i="72"/>
  <c r="M22" i="72"/>
  <c r="M24" i="72"/>
  <c r="M25" i="72"/>
  <c r="M26" i="72"/>
  <c r="M27" i="72"/>
  <c r="M28" i="72"/>
  <c r="M30" i="72"/>
  <c r="M31" i="72"/>
  <c r="M32" i="72"/>
  <c r="M33" i="72"/>
  <c r="M34" i="72"/>
  <c r="M35" i="72"/>
  <c r="M36" i="72"/>
  <c r="M38" i="72"/>
  <c r="M39" i="72"/>
  <c r="M40" i="72"/>
  <c r="M41" i="72"/>
  <c r="M43" i="72"/>
  <c r="M44" i="72"/>
  <c r="M45" i="72"/>
  <c r="M46" i="72"/>
  <c r="M47" i="72"/>
  <c r="M48" i="72"/>
  <c r="M49" i="72"/>
  <c r="M50" i="72"/>
  <c r="M51" i="72"/>
  <c r="M53" i="72"/>
  <c r="M54" i="72"/>
  <c r="M56" i="72"/>
  <c r="M57" i="72"/>
  <c r="M58" i="72"/>
  <c r="M59" i="72"/>
  <c r="M60" i="72"/>
  <c r="M61" i="72"/>
  <c r="M62" i="72"/>
  <c r="M63" i="72"/>
  <c r="M64" i="72"/>
  <c r="M65" i="72"/>
  <c r="M67" i="72"/>
  <c r="M68" i="72"/>
  <c r="M69" i="72"/>
  <c r="M70" i="72"/>
  <c r="M71" i="72"/>
  <c r="M72" i="72"/>
  <c r="M73" i="72"/>
  <c r="L3" i="72"/>
  <c r="L4" i="72"/>
  <c r="L5" i="72"/>
  <c r="L6" i="72"/>
  <c r="L8" i="72"/>
  <c r="L10" i="72"/>
  <c r="L11" i="72"/>
  <c r="L12" i="72"/>
  <c r="L13" i="72"/>
  <c r="L15" i="72"/>
  <c r="L16" i="72"/>
  <c r="L17" i="72"/>
  <c r="L18" i="72"/>
  <c r="L19" i="72"/>
  <c r="L20" i="72"/>
  <c r="L21" i="72"/>
  <c r="L22" i="72"/>
  <c r="L24" i="72"/>
  <c r="L25" i="72"/>
  <c r="L26" i="72"/>
  <c r="L27" i="72"/>
  <c r="L28" i="72"/>
  <c r="L30" i="72"/>
  <c r="L31" i="72"/>
  <c r="L32" i="72"/>
  <c r="L33" i="72"/>
  <c r="L34" i="72"/>
  <c r="L35" i="72"/>
  <c r="L36" i="72"/>
  <c r="L38" i="72"/>
  <c r="L39" i="72"/>
  <c r="L40" i="72"/>
  <c r="L41" i="72"/>
  <c r="L43" i="72"/>
  <c r="L44" i="72"/>
  <c r="L45" i="72"/>
  <c r="L46" i="72"/>
  <c r="L47" i="72"/>
  <c r="L48" i="72"/>
  <c r="L49" i="72"/>
  <c r="L50" i="72"/>
  <c r="L51" i="72"/>
  <c r="L53" i="72"/>
  <c r="L54" i="72"/>
  <c r="L56" i="72"/>
  <c r="L57" i="72"/>
  <c r="L58" i="72"/>
  <c r="L59" i="72"/>
  <c r="L60" i="72"/>
  <c r="L61" i="72"/>
  <c r="L62" i="72"/>
  <c r="L63" i="72"/>
  <c r="L64" i="72"/>
  <c r="L65" i="72"/>
  <c r="L67" i="72"/>
  <c r="L68" i="72"/>
  <c r="L69" i="72"/>
  <c r="L70" i="72"/>
  <c r="L71" i="72"/>
  <c r="L72" i="72"/>
  <c r="L73" i="72"/>
  <c r="K3" i="72"/>
  <c r="K4" i="72"/>
  <c r="K5" i="72"/>
  <c r="K6" i="72"/>
  <c r="K8" i="72"/>
  <c r="K10" i="72"/>
  <c r="K11" i="72"/>
  <c r="K12" i="72"/>
  <c r="K13" i="72"/>
  <c r="K15" i="72"/>
  <c r="K16" i="72"/>
  <c r="K17" i="72"/>
  <c r="K18" i="72"/>
  <c r="K19" i="72"/>
  <c r="K20" i="72"/>
  <c r="K21" i="72"/>
  <c r="K22" i="72"/>
  <c r="K24" i="72"/>
  <c r="K25" i="72"/>
  <c r="K26" i="72"/>
  <c r="K27" i="72"/>
  <c r="K28" i="72"/>
  <c r="K30" i="72"/>
  <c r="K31" i="72"/>
  <c r="K32" i="72"/>
  <c r="K33" i="72"/>
  <c r="K34" i="72"/>
  <c r="K35" i="72"/>
  <c r="K36" i="72"/>
  <c r="K38" i="72"/>
  <c r="K39" i="72"/>
  <c r="K40" i="72"/>
  <c r="K41" i="72"/>
  <c r="K43" i="72"/>
  <c r="K44" i="72"/>
  <c r="K45" i="72"/>
  <c r="K46" i="72"/>
  <c r="K47" i="72"/>
  <c r="K48" i="72"/>
  <c r="K49" i="72"/>
  <c r="K50" i="72"/>
  <c r="K51" i="72"/>
  <c r="K53" i="72"/>
  <c r="K54" i="72"/>
  <c r="K56" i="72"/>
  <c r="K57" i="72"/>
  <c r="K58" i="72"/>
  <c r="K59" i="72"/>
  <c r="K60" i="72"/>
  <c r="K61" i="72"/>
  <c r="K62" i="72"/>
  <c r="K63" i="72"/>
  <c r="K64" i="72"/>
  <c r="K65" i="72"/>
  <c r="K67" i="72"/>
  <c r="K68" i="72"/>
  <c r="K69" i="72"/>
  <c r="K70" i="72"/>
  <c r="K71" i="72"/>
  <c r="K72" i="72"/>
  <c r="K73" i="72"/>
  <c r="J3" i="72"/>
  <c r="J4" i="72"/>
  <c r="J5" i="72"/>
  <c r="J6" i="72"/>
  <c r="J8" i="72"/>
  <c r="J10" i="72"/>
  <c r="J11" i="72"/>
  <c r="J12" i="72"/>
  <c r="J13" i="72"/>
  <c r="J15" i="72"/>
  <c r="J16" i="72"/>
  <c r="J17" i="72"/>
  <c r="J18" i="72"/>
  <c r="J19" i="72"/>
  <c r="J20" i="72"/>
  <c r="J21" i="72"/>
  <c r="J22" i="72"/>
  <c r="J24" i="72"/>
  <c r="J25" i="72"/>
  <c r="J26" i="72"/>
  <c r="J27" i="72"/>
  <c r="J28" i="72"/>
  <c r="J30" i="72"/>
  <c r="J31" i="72"/>
  <c r="J32" i="72"/>
  <c r="J33" i="72"/>
  <c r="J34" i="72"/>
  <c r="J35" i="72"/>
  <c r="J36" i="72"/>
  <c r="J38" i="72"/>
  <c r="J39" i="72"/>
  <c r="J40" i="72"/>
  <c r="J41" i="72"/>
  <c r="J43" i="72"/>
  <c r="J44" i="72"/>
  <c r="J45" i="72"/>
  <c r="J46" i="72"/>
  <c r="J47" i="72"/>
  <c r="J48" i="72"/>
  <c r="J49" i="72"/>
  <c r="J50" i="72"/>
  <c r="J51" i="72"/>
  <c r="J53" i="72"/>
  <c r="J54" i="72"/>
  <c r="J56" i="72"/>
  <c r="J57" i="72"/>
  <c r="J58" i="72"/>
  <c r="J59" i="72"/>
  <c r="J60" i="72"/>
  <c r="J61" i="72"/>
  <c r="J62" i="72"/>
  <c r="J63" i="72"/>
  <c r="J64" i="72"/>
  <c r="J65" i="72"/>
  <c r="J67" i="72"/>
  <c r="J68" i="72"/>
  <c r="J69" i="72"/>
  <c r="J70" i="72"/>
  <c r="J71" i="72"/>
  <c r="J72" i="72"/>
  <c r="J73" i="72"/>
  <c r="I3" i="72"/>
  <c r="I5" i="72"/>
  <c r="I6" i="72"/>
  <c r="I8" i="72"/>
  <c r="I10" i="72"/>
  <c r="I11" i="72"/>
  <c r="I12" i="72"/>
  <c r="I13" i="72"/>
  <c r="I15" i="72"/>
  <c r="I16" i="72"/>
  <c r="I17" i="72"/>
  <c r="I18" i="72"/>
  <c r="I19" i="72"/>
  <c r="I20" i="72"/>
  <c r="I21" i="72"/>
  <c r="I22" i="72"/>
  <c r="I24" i="72"/>
  <c r="I25" i="72"/>
  <c r="I26" i="72"/>
  <c r="I27" i="72"/>
  <c r="I28" i="72"/>
  <c r="I30" i="72"/>
  <c r="I31" i="72"/>
  <c r="I32" i="72"/>
  <c r="I33" i="72"/>
  <c r="I34" i="72"/>
  <c r="I35" i="72"/>
  <c r="I36" i="72"/>
  <c r="I38" i="72"/>
  <c r="I39" i="72"/>
  <c r="I40" i="72"/>
  <c r="I41" i="72"/>
  <c r="I43" i="72"/>
  <c r="I44" i="72"/>
  <c r="I45" i="72"/>
  <c r="I46" i="72"/>
  <c r="I47" i="72"/>
  <c r="I48" i="72"/>
  <c r="I49" i="72"/>
  <c r="I50" i="72"/>
  <c r="I51" i="72"/>
  <c r="I53" i="72"/>
  <c r="I54" i="72"/>
  <c r="I56" i="72"/>
  <c r="I57" i="72"/>
  <c r="I58" i="72"/>
  <c r="I59" i="72"/>
  <c r="I60" i="72"/>
  <c r="I61" i="72"/>
  <c r="I62" i="72"/>
  <c r="I63" i="72"/>
  <c r="I64" i="72"/>
  <c r="I65" i="72"/>
  <c r="I67" i="72"/>
  <c r="I68" i="72"/>
  <c r="I69" i="72"/>
  <c r="I70" i="72"/>
  <c r="I71" i="72"/>
  <c r="I72" i="72"/>
  <c r="I73" i="72"/>
  <c r="H3" i="72"/>
  <c r="H4" i="72"/>
  <c r="H5" i="72"/>
  <c r="H6" i="72"/>
  <c r="H8" i="72"/>
  <c r="H10" i="72"/>
  <c r="H11" i="72"/>
  <c r="H12" i="72"/>
  <c r="H13" i="72"/>
  <c r="H15" i="72"/>
  <c r="H16" i="72"/>
  <c r="H17" i="72"/>
  <c r="H18" i="72"/>
  <c r="H19" i="72"/>
  <c r="H20" i="72"/>
  <c r="H21" i="72"/>
  <c r="H22" i="72"/>
  <c r="H24" i="72"/>
  <c r="H25" i="72"/>
  <c r="H26" i="72"/>
  <c r="H27" i="72"/>
  <c r="H28" i="72"/>
  <c r="H30" i="72"/>
  <c r="H31" i="72"/>
  <c r="H32" i="72"/>
  <c r="H33" i="72"/>
  <c r="H34" i="72"/>
  <c r="H35" i="72"/>
  <c r="H36" i="72"/>
  <c r="H38" i="72"/>
  <c r="H39" i="72"/>
  <c r="H40" i="72"/>
  <c r="H41" i="72"/>
  <c r="H43" i="72"/>
  <c r="H44" i="72"/>
  <c r="H45" i="72"/>
  <c r="H46" i="72"/>
  <c r="H47" i="72"/>
  <c r="H48" i="72"/>
  <c r="H49" i="72"/>
  <c r="H50" i="72"/>
  <c r="H51" i="72"/>
  <c r="H53" i="72"/>
  <c r="H54" i="72"/>
  <c r="H56" i="72"/>
  <c r="H57" i="72"/>
  <c r="H58" i="72"/>
  <c r="H59" i="72"/>
  <c r="H60" i="72"/>
  <c r="H61" i="72"/>
  <c r="H62" i="72"/>
  <c r="H63" i="72"/>
  <c r="H64" i="72"/>
  <c r="H65" i="72"/>
  <c r="H67" i="72"/>
  <c r="H68" i="72"/>
  <c r="H69" i="72"/>
  <c r="H70" i="72"/>
  <c r="H71" i="72"/>
  <c r="H72" i="72"/>
  <c r="H73" i="72"/>
  <c r="G3" i="72"/>
  <c r="G4" i="72"/>
  <c r="G5" i="72"/>
  <c r="G6" i="72"/>
  <c r="G8" i="72"/>
  <c r="G10" i="72"/>
  <c r="G11" i="72"/>
  <c r="G12" i="72"/>
  <c r="G13" i="72"/>
  <c r="G15" i="72"/>
  <c r="G16" i="72"/>
  <c r="G17" i="72"/>
  <c r="G18" i="72"/>
  <c r="G19" i="72"/>
  <c r="G20" i="72"/>
  <c r="G21" i="72"/>
  <c r="G22" i="72"/>
  <c r="G24" i="72"/>
  <c r="G25" i="72"/>
  <c r="G26" i="72"/>
  <c r="G27" i="72"/>
  <c r="G28" i="72"/>
  <c r="G30" i="72"/>
  <c r="G31" i="72"/>
  <c r="G32" i="72"/>
  <c r="G33" i="72"/>
  <c r="G34" i="72"/>
  <c r="G35" i="72"/>
  <c r="G36" i="72"/>
  <c r="G38" i="72"/>
  <c r="G39" i="72"/>
  <c r="G40" i="72"/>
  <c r="G41" i="72"/>
  <c r="G43" i="72"/>
  <c r="G44" i="72"/>
  <c r="G45" i="72"/>
  <c r="G46" i="72"/>
  <c r="G47" i="72"/>
  <c r="G48" i="72"/>
  <c r="G49" i="72"/>
  <c r="G50" i="72"/>
  <c r="G51" i="72"/>
  <c r="G53" i="72"/>
  <c r="G54" i="72"/>
  <c r="G56" i="72"/>
  <c r="G57" i="72"/>
  <c r="G58" i="72"/>
  <c r="G59" i="72"/>
  <c r="G60" i="72"/>
  <c r="G61" i="72"/>
  <c r="G62" i="72"/>
  <c r="G63" i="72"/>
  <c r="G64" i="72"/>
  <c r="G65" i="72"/>
  <c r="G67" i="72"/>
  <c r="G68" i="72"/>
  <c r="G69" i="72"/>
  <c r="G70" i="72"/>
  <c r="G71" i="72"/>
  <c r="G72" i="72"/>
  <c r="G73" i="72"/>
  <c r="F3" i="72"/>
  <c r="F4" i="72"/>
  <c r="F5" i="72"/>
  <c r="F6" i="72"/>
  <c r="F8" i="72"/>
  <c r="F10" i="72"/>
  <c r="F11" i="72"/>
  <c r="F12" i="72"/>
  <c r="F13" i="72"/>
  <c r="F15" i="72"/>
  <c r="F16" i="72"/>
  <c r="F17" i="72"/>
  <c r="F18" i="72"/>
  <c r="F19" i="72"/>
  <c r="F20" i="72"/>
  <c r="F21" i="72"/>
  <c r="F22" i="72"/>
  <c r="F24" i="72"/>
  <c r="F25" i="72"/>
  <c r="F26" i="72"/>
  <c r="F27" i="72"/>
  <c r="F28" i="72"/>
  <c r="F30" i="72"/>
  <c r="F31" i="72"/>
  <c r="F32" i="72"/>
  <c r="F33" i="72"/>
  <c r="F34" i="72"/>
  <c r="F35" i="72"/>
  <c r="F36" i="72"/>
  <c r="F38" i="72"/>
  <c r="F39" i="72"/>
  <c r="F40" i="72"/>
  <c r="F41" i="72"/>
  <c r="F43" i="72"/>
  <c r="F44" i="72"/>
  <c r="F45" i="72"/>
  <c r="F46" i="72"/>
  <c r="F47" i="72"/>
  <c r="F48" i="72"/>
  <c r="F49" i="72"/>
  <c r="F50" i="72"/>
  <c r="F51" i="72"/>
  <c r="F53" i="72"/>
  <c r="F54" i="72"/>
  <c r="F56" i="72"/>
  <c r="F57" i="72"/>
  <c r="F58" i="72"/>
  <c r="F59" i="72"/>
  <c r="F60" i="72"/>
  <c r="F61" i="72"/>
  <c r="F62" i="72"/>
  <c r="F63" i="72"/>
  <c r="F64" i="72"/>
  <c r="F65" i="72"/>
  <c r="F67" i="72"/>
  <c r="F68" i="72"/>
  <c r="F69" i="72"/>
  <c r="F70" i="72"/>
  <c r="F71" i="72"/>
  <c r="F72" i="72"/>
  <c r="F73" i="72"/>
  <c r="E3" i="72"/>
  <c r="E4" i="72"/>
  <c r="E5" i="72"/>
  <c r="E6" i="72"/>
  <c r="E8" i="72"/>
  <c r="E10" i="72"/>
  <c r="E11" i="72"/>
  <c r="E12" i="72"/>
  <c r="E13" i="72"/>
  <c r="E15" i="72"/>
  <c r="E16" i="72"/>
  <c r="E17" i="72"/>
  <c r="E18" i="72"/>
  <c r="E19" i="72"/>
  <c r="E20" i="72"/>
  <c r="E21" i="72"/>
  <c r="E22" i="72"/>
  <c r="E24" i="72"/>
  <c r="E25" i="72"/>
  <c r="E26" i="72"/>
  <c r="E27" i="72"/>
  <c r="E28" i="72"/>
  <c r="E30" i="72"/>
  <c r="E31" i="72"/>
  <c r="E32" i="72"/>
  <c r="E33" i="72"/>
  <c r="E34" i="72"/>
  <c r="E35" i="72"/>
  <c r="E36" i="72"/>
  <c r="E38" i="72"/>
  <c r="E39" i="72"/>
  <c r="E40" i="72"/>
  <c r="E41" i="72"/>
  <c r="E43" i="72"/>
  <c r="E44" i="72"/>
  <c r="E45" i="72"/>
  <c r="E46" i="72"/>
  <c r="E47" i="72"/>
  <c r="E48" i="72"/>
  <c r="E49" i="72"/>
  <c r="E50" i="72"/>
  <c r="E51" i="72"/>
  <c r="E53" i="72"/>
  <c r="E54" i="72"/>
  <c r="E56" i="72"/>
  <c r="E57" i="72"/>
  <c r="E58" i="72"/>
  <c r="E59" i="72"/>
  <c r="E60" i="72"/>
  <c r="E61" i="72"/>
  <c r="E62" i="72"/>
  <c r="E63" i="72"/>
  <c r="E64" i="72"/>
  <c r="E65" i="72"/>
  <c r="E67" i="72"/>
  <c r="E68" i="72"/>
  <c r="E69" i="72"/>
  <c r="E70" i="72"/>
  <c r="E71" i="72"/>
  <c r="E72" i="72"/>
  <c r="E73" i="72"/>
  <c r="D73" i="72"/>
  <c r="D72" i="72"/>
  <c r="D71" i="72"/>
  <c r="D70" i="72"/>
  <c r="D69" i="72"/>
  <c r="D68" i="72"/>
  <c r="D67" i="72"/>
  <c r="D65" i="72"/>
  <c r="D64" i="72"/>
  <c r="D63" i="72"/>
  <c r="D62" i="72"/>
  <c r="D61" i="72"/>
  <c r="D60" i="72"/>
  <c r="D59" i="72"/>
  <c r="D58" i="72"/>
  <c r="D57" i="72"/>
  <c r="D56" i="72"/>
  <c r="D54" i="72"/>
  <c r="D53" i="72"/>
  <c r="D51" i="72"/>
  <c r="D50" i="72"/>
  <c r="D49" i="72"/>
  <c r="D48" i="72"/>
  <c r="D47" i="72"/>
  <c r="D46" i="72"/>
  <c r="D45" i="72"/>
  <c r="D44" i="72"/>
  <c r="D43" i="72"/>
  <c r="D41" i="72"/>
  <c r="D40" i="72"/>
  <c r="D39" i="72"/>
  <c r="D38" i="72"/>
  <c r="D36" i="72"/>
  <c r="D35" i="72"/>
  <c r="D34" i="72"/>
  <c r="D33" i="72"/>
  <c r="D32" i="72"/>
  <c r="D31" i="72"/>
  <c r="D30" i="72"/>
  <c r="D28" i="72"/>
  <c r="D27" i="72"/>
  <c r="D26" i="72"/>
  <c r="D25" i="72"/>
  <c r="D24" i="72"/>
  <c r="D22" i="72"/>
  <c r="D21" i="72"/>
  <c r="D20" i="72"/>
  <c r="D19" i="72"/>
  <c r="D18" i="72"/>
  <c r="D17" i="72"/>
  <c r="D16" i="72"/>
  <c r="D15" i="72"/>
  <c r="D13" i="72"/>
  <c r="D12" i="72"/>
  <c r="D11" i="72"/>
  <c r="D10" i="72"/>
  <c r="D8" i="72"/>
  <c r="D6" i="72"/>
  <c r="D5" i="72"/>
  <c r="D3" i="72"/>
  <c r="P7" i="72" l="1"/>
  <c r="P32" i="72"/>
  <c r="P60" i="72"/>
  <c r="P18" i="72"/>
  <c r="P46" i="72"/>
  <c r="P43" i="72"/>
  <c r="P33" i="72"/>
  <c r="P6" i="72"/>
  <c r="P24" i="72"/>
  <c r="P39" i="72"/>
  <c r="P57" i="72"/>
  <c r="P4" i="72"/>
  <c r="P28" i="72"/>
  <c r="P44" i="72"/>
  <c r="P56" i="72"/>
  <c r="P41" i="72"/>
  <c r="P27" i="72"/>
  <c r="P13" i="72"/>
  <c r="P69" i="72"/>
  <c r="P26" i="72"/>
  <c r="P53" i="72"/>
  <c r="P25" i="72"/>
  <c r="P64" i="72"/>
  <c r="P36" i="72"/>
  <c r="P22" i="72"/>
  <c r="P35" i="72"/>
  <c r="P47" i="72"/>
  <c r="P34" i="72"/>
  <c r="P20" i="72"/>
  <c r="P8" i="72"/>
  <c r="P49" i="72"/>
  <c r="P10" i="72"/>
  <c r="P50" i="72"/>
  <c r="P38" i="72"/>
  <c r="P51" i="72"/>
  <c r="P11" i="72"/>
  <c r="P16" i="72"/>
  <c r="P30" i="72"/>
  <c r="P17" i="72"/>
  <c r="P5" i="72"/>
  <c r="P61" i="72"/>
  <c r="P19" i="72"/>
  <c r="P54" i="72"/>
  <c r="P45" i="72"/>
  <c r="P15" i="72"/>
  <c r="P58" i="72"/>
  <c r="P73" i="72"/>
  <c r="P12" i="72"/>
  <c r="P62" i="72"/>
  <c r="P63" i="72"/>
  <c r="P71" i="72"/>
  <c r="P65" i="72"/>
  <c r="P67" i="72"/>
  <c r="P72" i="72"/>
  <c r="P70" i="72"/>
  <c r="P59" i="72"/>
  <c r="P40" i="72"/>
  <c r="P21" i="72"/>
  <c r="P68" i="72"/>
  <c r="P48" i="72"/>
  <c r="P31" i="72"/>
  <c r="P3" i="72"/>
</calcChain>
</file>

<file path=xl/sharedStrings.xml><?xml version="1.0" encoding="utf-8"?>
<sst xmlns="http://schemas.openxmlformats.org/spreadsheetml/2006/main" count="750" uniqueCount="322">
  <si>
    <t>NAV</t>
  </si>
  <si>
    <t>Sjøfartsdirektoratet</t>
  </si>
  <si>
    <t>Patentstyret</t>
  </si>
  <si>
    <t>Statens vegvesen</t>
  </si>
  <si>
    <t>Arbeidstilsynet</t>
  </si>
  <si>
    <t>NVE</t>
  </si>
  <si>
    <t>Statens legemiddelverk</t>
  </si>
  <si>
    <t>Barne-, ungdoms- og familiedirektoratet</t>
  </si>
  <si>
    <t>Fiskeridirektoratet</t>
  </si>
  <si>
    <t>Lotteri- og stiftelsestilsynet</t>
  </si>
  <si>
    <t>Luftfartstilsynet</t>
  </si>
  <si>
    <t>Mattilsynet</t>
  </si>
  <si>
    <t>Nasjonal kommunikasjonsmyndighet</t>
  </si>
  <si>
    <t>Statens Kartverk</t>
  </si>
  <si>
    <t>Statistisk sentralbyrå</t>
  </si>
  <si>
    <t>Statistikk</t>
  </si>
  <si>
    <t>Sum</t>
  </si>
  <si>
    <t>Valgdirektoratet</t>
  </si>
  <si>
    <t>UDI</t>
  </si>
  <si>
    <t>Trondheim kommune</t>
  </si>
  <si>
    <t>Nr</t>
  </si>
  <si>
    <t>Oppdateringsfrekvens</t>
  </si>
  <si>
    <t>Månedlig</t>
  </si>
  <si>
    <t>Tilsynsrådet for advokatvirksomhet</t>
  </si>
  <si>
    <t>Datatilsynet</t>
  </si>
  <si>
    <t>Utdanningsdirektoratet</t>
  </si>
  <si>
    <t>Digitaliseringsdirektoratet</t>
  </si>
  <si>
    <t>Nasjonalbiblioteket</t>
  </si>
  <si>
    <t>Helse Møre og Romsdal HF</t>
  </si>
  <si>
    <t>Viken Fylkeskommune</t>
  </si>
  <si>
    <t>IKT Agder IKS</t>
  </si>
  <si>
    <t xml:space="preserve">Meldingstjeneste: Melding som sendes bruker i Altinn telles som én transaksjon.  </t>
  </si>
  <si>
    <t>Innsendingstjeneste:  Hvert hovedskjema (uavhengig om det er med vedleggskjema og filvedlegg) som er oversendes fra Altinn til tjenesteeier, telles som én transaksjon.  </t>
  </si>
  <si>
    <t>1. Meldingstjeneste</t>
  </si>
  <si>
    <t>2.  Innsendingstjeneste</t>
  </si>
  <si>
    <t xml:space="preserve">Formidlingstjeneste:  Hver forsendelse av data som sendes telles som én transaksjon.  </t>
  </si>
  <si>
    <t>3. Formidlingstjeneste</t>
  </si>
  <si>
    <t>Autorisasjonstjeneste: Hver autorisering av tilgang, verifisering av roller og rettigheter til bruk utenfor Altinn telles som en transaksjon.</t>
  </si>
  <si>
    <t>4. Autorisasjontjeneste</t>
  </si>
  <si>
    <t>Arkfane</t>
  </si>
  <si>
    <t>Organisasjonsnummer</t>
  </si>
  <si>
    <t>Navn</t>
  </si>
  <si>
    <t>Asker kommune</t>
  </si>
  <si>
    <t>Brønnøy kommune</t>
  </si>
  <si>
    <t>Direktoratet for Byggkvalitet</t>
  </si>
  <si>
    <t>Direktoratet for mineralforvaltning med Bergmesteren i Svalbard</t>
  </si>
  <si>
    <t>Direktoratet for samfunnssikkerhet og beredskap</t>
  </si>
  <si>
    <t>Elhub AS</t>
  </si>
  <si>
    <t>Finanstilsynet</t>
  </si>
  <si>
    <t xml:space="preserve">Helsedirektoratet </t>
  </si>
  <si>
    <t>Kystverket</t>
  </si>
  <si>
    <t>Norsk Kulturråd</t>
  </si>
  <si>
    <t>Norsk Pasientskadeerstatning</t>
  </si>
  <si>
    <t>Oljedirektoratet</t>
  </si>
  <si>
    <t>971183675</t>
  </si>
  <si>
    <t>Politidirektoratet</t>
  </si>
  <si>
    <t xml:space="preserve">Statens Arbeidsmiljøinstitutt </t>
  </si>
  <si>
    <t>Statens sivilrettsforvaltning</t>
  </si>
  <si>
    <t>Stavanger kommune</t>
  </si>
  <si>
    <t>Tolletaten</t>
  </si>
  <si>
    <t>DSB</t>
  </si>
  <si>
    <t>SKD</t>
  </si>
  <si>
    <t>Miljødirektoratet</t>
  </si>
  <si>
    <t>Fellesordningen for avtalefestet pensjon</t>
  </si>
  <si>
    <t>Statens lånekasse for utdanning</t>
  </si>
  <si>
    <t>Husbanken</t>
  </si>
  <si>
    <t xml:space="preserve">A-ordningen vSkatteetaten </t>
  </si>
  <si>
    <t>Lillestrøm kommune</t>
  </si>
  <si>
    <t>Norges vassdrags- og energidirektorat</t>
  </si>
  <si>
    <t>Oslo kommune Utviklings- og kompetanseetaten</t>
  </si>
  <si>
    <t>Skatteetaten</t>
  </si>
  <si>
    <t>Registerenheten i Brønnøysund</t>
  </si>
  <si>
    <t xml:space="preserve">Direktoratet for forvaltning og økonomistyring </t>
  </si>
  <si>
    <t>ENOVA SF</t>
  </si>
  <si>
    <t>Forsvaret</t>
  </si>
  <si>
    <t>KS-kommunesektorens organisasjon</t>
  </si>
  <si>
    <t>http://www.altinn.no/services/Authorization/Administration/2010/10/IAuthorizationAdministrationExternal/GetReporteeByTempKey
http://www.altinn.no/services/Authorization/Administration/2010/10/IAuthorizationAdministrationExternal/GetReportees
http://www.altinn.no/services/Authorization/Administration/2010/10/IAuthorizationAdministrationExternal/GetRoles
http://www.altinn.no/services/Authorization/DecisionPoint/2010/10/IAuthorizationDecisionPointExternal/AuthorizeAccessExternal
http://www.altinn.no/services/Authorization/DecisionPoint/2010/10/IAuthorizationDecisionPointExternal/AuthorizeAccessExternalV2
GetRolesServiceOwner-GET
ServiceOwnerGetReportees-GET
ServiceOwnerGetRights-GET</t>
  </si>
  <si>
    <t>Landbruksdirektoratet</t>
  </si>
  <si>
    <t>SLF</t>
  </si>
  <si>
    <t>Norsk Helsenett SF</t>
  </si>
  <si>
    <t>Statens havarikommisjon</t>
  </si>
  <si>
    <t>Statens Pensjonskasse forvaltningsbedrift</t>
  </si>
  <si>
    <t>Utlendingsdirektoratet</t>
  </si>
  <si>
    <t>DAT</t>
  </si>
  <si>
    <t>DIGDIR</t>
  </si>
  <si>
    <t>KS</t>
  </si>
  <si>
    <t>NSM</t>
  </si>
  <si>
    <t>Nasjonal sikkerhetsmyndighet</t>
  </si>
  <si>
    <t>Arbeids- og velferdsetaten</t>
  </si>
  <si>
    <t>SFD</t>
  </si>
  <si>
    <t>Forkortelse/kommunenummer</t>
  </si>
  <si>
    <t>K3030</t>
  </si>
  <si>
    <t>NB?</t>
  </si>
  <si>
    <t>NHN</t>
  </si>
  <si>
    <t>SHT</t>
  </si>
  <si>
    <t>STAMI</t>
  </si>
  <si>
    <t>POD</t>
  </si>
  <si>
    <t>K1103</t>
  </si>
  <si>
    <t>K3025</t>
  </si>
  <si>
    <t>K1813</t>
  </si>
  <si>
    <t>EFF</t>
  </si>
  <si>
    <t>K5001</t>
  </si>
  <si>
    <t>Mai</t>
  </si>
  <si>
    <t>Jan</t>
  </si>
  <si>
    <t>Feb</t>
  </si>
  <si>
    <t>Mar</t>
  </si>
  <si>
    <t>Apr</t>
  </si>
  <si>
    <t>Jun</t>
  </si>
  <si>
    <t>Jul</t>
  </si>
  <si>
    <t>Aug</t>
  </si>
  <si>
    <t>Sep</t>
  </si>
  <si>
    <t>Okt</t>
  </si>
  <si>
    <t>Nov</t>
  </si>
  <si>
    <t>Des</t>
  </si>
  <si>
    <t>HMRHF</t>
  </si>
  <si>
    <t>NKR</t>
  </si>
  <si>
    <t>KV</t>
  </si>
  <si>
    <t>FK30</t>
  </si>
  <si>
    <t>IKTA</t>
  </si>
  <si>
    <t>ENO</t>
  </si>
  <si>
    <t>Antall transaksjoner vektet i henhold til Samarbeidsavtalens bilag 4</t>
  </si>
  <si>
    <t>5. Sum transaksjoner vektet</t>
  </si>
  <si>
    <t>Regnes ut</t>
  </si>
  <si>
    <t>ServiceOwnerCode</t>
  </si>
  <si>
    <t>ARBEIDS- OG VELFERDSETATEN</t>
  </si>
  <si>
    <t>BRØNNØYSUNDREGISTRENE HAVNEGATA</t>
  </si>
  <si>
    <t>ASF</t>
  </si>
  <si>
    <t>DIGITALISERINGSDIREKTORATET</t>
  </si>
  <si>
    <t>DIREKTORATET FOR BYGGKVALITET</t>
  </si>
  <si>
    <t>DIBK</t>
  </si>
  <si>
    <t>DIREKTORATET FOR FORVALTNING OG ØKONOMISTYRING</t>
  </si>
  <si>
    <t>DFO</t>
  </si>
  <si>
    <t>DIREKTORATET FOR MINERALFORVALTNING MED BERGMESTEREN FOR SVALBARD</t>
  </si>
  <si>
    <t>DMF</t>
  </si>
  <si>
    <t>DIREKTORATET FOR SAMFUNNSSIKKERHET OG BEREDSKAP (DSB)</t>
  </si>
  <si>
    <t>FINANSTILSYNET</t>
  </si>
  <si>
    <t>KRT</t>
  </si>
  <si>
    <t>FORSVARET</t>
  </si>
  <si>
    <t>FORS</t>
  </si>
  <si>
    <t>HELSEDIREKTORATET</t>
  </si>
  <si>
    <t>HDIR</t>
  </si>
  <si>
    <t>KS-KOMMUNESEKTORENS ORGANISASJON</t>
  </si>
  <si>
    <t>KYSTVERKET</t>
  </si>
  <si>
    <t>KYV</t>
  </si>
  <si>
    <t>LANDBRUKSDIREKTORATET</t>
  </si>
  <si>
    <t>NORSK PASIENTSKADEERSTATNING</t>
  </si>
  <si>
    <t>NPE</t>
  </si>
  <si>
    <t>PATENTSTYRET</t>
  </si>
  <si>
    <t>PAT</t>
  </si>
  <si>
    <t>POLITIDIREKTORATET</t>
  </si>
  <si>
    <t>REGISTERENHETEN I BRØNNØYSUND</t>
  </si>
  <si>
    <t>BRG</t>
  </si>
  <si>
    <t>SJØFARTSDIREKTORATET</t>
  </si>
  <si>
    <t>SKATTEETATEN</t>
  </si>
  <si>
    <t>STATENS LEGEMIDDELVERK</t>
  </si>
  <si>
    <t>SLV</t>
  </si>
  <si>
    <t>STATENS VEGVESEN</t>
  </si>
  <si>
    <t>SVV</t>
  </si>
  <si>
    <t>STATISTISK SENTRALBYRÅ</t>
  </si>
  <si>
    <t>SSB</t>
  </si>
  <si>
    <t>TOLLETATEN</t>
  </si>
  <si>
    <t>TAD</t>
  </si>
  <si>
    <t>UTDANNINGSDIREKTORATET</t>
  </si>
  <si>
    <t>UDIR</t>
  </si>
  <si>
    <t>ARBEIDSTILSYNET</t>
  </si>
  <si>
    <t>DATATILSYNET</t>
  </si>
  <si>
    <t>DPA</t>
  </si>
  <si>
    <t>FELLESORDNINGEN FOR AVTALEFESTET PENSJON</t>
  </si>
  <si>
    <t>FK</t>
  </si>
  <si>
    <t>FISKERIDIREKTORATET</t>
  </si>
  <si>
    <t>FD</t>
  </si>
  <si>
    <t>HELSE MØRE OG ROMSDAL HF</t>
  </si>
  <si>
    <t>LOTTERI- OG STIFTELSESTILSYNET</t>
  </si>
  <si>
    <t>LTS</t>
  </si>
  <si>
    <t>LUFTFARTSTILSYNET</t>
  </si>
  <si>
    <t>LT</t>
  </si>
  <si>
    <t>MATTILSYNET</t>
  </si>
  <si>
    <t>MAT</t>
  </si>
  <si>
    <t>OSLO KOMMUNE UTVIKLINGS- OG KOMPETANSEETATEN</t>
  </si>
  <si>
    <t>OK</t>
  </si>
  <si>
    <t>STATENS ARBEIDSMILJØINSTITUTT</t>
  </si>
  <si>
    <t>STATENS PENSJONSKASSE</t>
  </si>
  <si>
    <t>SPK</t>
  </si>
  <si>
    <t>STATENS SIVILRETTSFORVALTNING</t>
  </si>
  <si>
    <t>SRF</t>
  </si>
  <si>
    <t>TILSYNSRÅDET FOR ADVOKATVIRKSOMHET</t>
  </si>
  <si>
    <t>TRA</t>
  </si>
  <si>
    <t>VIKEN FYLKESKOMMUNE</t>
  </si>
  <si>
    <t>STATENS KARTVERK</t>
  </si>
  <si>
    <t>aar</t>
  </si>
  <si>
    <t>maaned</t>
  </si>
  <si>
    <t>antall</t>
  </si>
  <si>
    <t>BERGEN KOMMUNE</t>
  </si>
  <si>
    <t>BK</t>
  </si>
  <si>
    <t>ELHUB AS</t>
  </si>
  <si>
    <t>ELHUB</t>
  </si>
  <si>
    <t>KLIMA- OG FORURENSNINGSDIREKTORATET</t>
  </si>
  <si>
    <t>KLIF</t>
  </si>
  <si>
    <t>NASJONAL KOMMUNIKASJONSMYNDIGHET</t>
  </si>
  <si>
    <t>Nkom</t>
  </si>
  <si>
    <t>NORGES VASSDRAGS- OG ENERGIDIREKTORAT (NVE)</t>
  </si>
  <si>
    <t>Testetat for Accenture</t>
  </si>
  <si>
    <t>ACN</t>
  </si>
  <si>
    <t>UTLENDINGSDIREKTORATET</t>
  </si>
  <si>
    <t>OrgNavn</t>
  </si>
  <si>
    <t>OrgNr</t>
  </si>
  <si>
    <t>HUSBANKEN</t>
  </si>
  <si>
    <t>HB</t>
  </si>
  <si>
    <t>IKT AGDER IKS</t>
  </si>
  <si>
    <t>NORSK HELSENETT SF</t>
  </si>
  <si>
    <t>OLJEDIREKTORATET</t>
  </si>
  <si>
    <t>NPD</t>
  </si>
  <si>
    <t>TRONDHEIM KOMMUNE</t>
  </si>
  <si>
    <t>Samarbeidsavtale_Statistikk_1_correspondence</t>
  </si>
  <si>
    <t>Samarbeidsavtale_Statistikk_2_reporting</t>
  </si>
  <si>
    <t>Samarbeidsavtale_Statistikk_3_broker</t>
  </si>
  <si>
    <t>MILJØDIREKTORATET</t>
  </si>
  <si>
    <t>Mdir</t>
  </si>
  <si>
    <t>SKEDSMO KOMMUNE UNDER SLETTING FRA 01.01.2020</t>
  </si>
  <si>
    <t>K0231</t>
  </si>
  <si>
    <t>889640782</t>
  </si>
  <si>
    <t>2021</t>
  </si>
  <si>
    <t>10</t>
  </si>
  <si>
    <t>991825827</t>
  </si>
  <si>
    <t>971203420</t>
  </si>
  <si>
    <t>983544622</t>
  </si>
  <si>
    <t>942114184</t>
  </si>
  <si>
    <t>985359385</t>
  </si>
  <si>
    <t>981544315</t>
  </si>
  <si>
    <t>985399077</t>
  </si>
  <si>
    <t>999601391</t>
  </si>
  <si>
    <t>974446871</t>
  </si>
  <si>
    <t>994598759</t>
  </si>
  <si>
    <t>870917732</t>
  </si>
  <si>
    <t>971526157</t>
  </si>
  <si>
    <t>974760673</t>
  </si>
  <si>
    <t>974761076</t>
  </si>
  <si>
    <t>938275130</t>
  </si>
  <si>
    <t>874761222</t>
  </si>
  <si>
    <t>971032081</t>
  </si>
  <si>
    <t>942110464</t>
  </si>
  <si>
    <t>974760746</t>
  </si>
  <si>
    <t>964338531</t>
  </si>
  <si>
    <t>974760223</t>
  </si>
  <si>
    <t>974760282</t>
  </si>
  <si>
    <t>974760983</t>
  </si>
  <si>
    <t>915925529</t>
  </si>
  <si>
    <t>970935657</t>
  </si>
  <si>
    <t>971032146</t>
  </si>
  <si>
    <t>970205039</t>
  </si>
  <si>
    <t>974761262</t>
  </si>
  <si>
    <t>974760967</t>
  </si>
  <si>
    <t>492037605</t>
  </si>
  <si>
    <t>974706121</t>
  </si>
  <si>
    <t>986252932</t>
  </si>
  <si>
    <t>840747972</t>
  </si>
  <si>
    <t>986105174</t>
  </si>
  <si>
    <t>874783242</t>
  </si>
  <si>
    <t>971527412</t>
  </si>
  <si>
    <t>984936923</t>
  </si>
  <si>
    <t>982531950</t>
  </si>
  <si>
    <t>974761122</t>
  </si>
  <si>
    <t>971526920</t>
  </si>
  <si>
    <t>880455702</t>
  </si>
  <si>
    <t>970018131</t>
  </si>
  <si>
    <t>974761211</t>
  </si>
  <si>
    <t>974761467</t>
  </si>
  <si>
    <t>987414502</t>
  </si>
  <si>
    <t>997005562</t>
  </si>
  <si>
    <t>982391490</t>
  </si>
  <si>
    <t>981105516</t>
  </si>
  <si>
    <t>986186999</t>
  </si>
  <si>
    <t>914459265</t>
  </si>
  <si>
    <t>921693230</t>
  </si>
  <si>
    <t>995646137</t>
  </si>
  <si>
    <t>AVFALL SØR AS</t>
  </si>
  <si>
    <t>AFS</t>
  </si>
  <si>
    <t>DIREKTORATET FOR E-HELSE</t>
  </si>
  <si>
    <t>EHLS</t>
  </si>
  <si>
    <t>915933149</t>
  </si>
  <si>
    <t>Avfall Sør As</t>
  </si>
  <si>
    <t>BARNE-, UNGDOMS- OG FAMILIEDIREKTORATET</t>
  </si>
  <si>
    <t>BUF</t>
  </si>
  <si>
    <t>986128433</t>
  </si>
  <si>
    <t>MDIR</t>
  </si>
  <si>
    <t>NKOM</t>
  </si>
  <si>
    <t>SLK</t>
  </si>
  <si>
    <t>VALG</t>
  </si>
  <si>
    <t>Bergen Kommune</t>
  </si>
  <si>
    <t>Skdesmo Kommune Under Sletting Fra 01.01.2020</t>
  </si>
  <si>
    <t>Klima og Forurensingsdirektoratet</t>
  </si>
  <si>
    <t>Direktoratet for e-helse</t>
  </si>
  <si>
    <t>STATENS LÅNEKASSE FOR UTDANNING</t>
  </si>
  <si>
    <t>960885406</t>
  </si>
  <si>
    <t>983609155</t>
  </si>
  <si>
    <t>STATENS HAVARIKOMMISJON</t>
  </si>
  <si>
    <t>881143712</t>
  </si>
  <si>
    <t>VALGDIREKTORATET</t>
  </si>
  <si>
    <t>916132727</t>
  </si>
  <si>
    <t>KULTURDIREKTORATET</t>
  </si>
  <si>
    <t>FJELLINJEN AS</t>
  </si>
  <si>
    <t>FJEL</t>
  </si>
  <si>
    <t>941856543</t>
  </si>
  <si>
    <t>985042667</t>
  </si>
  <si>
    <t>NASJONALT ORGAN FOR KVALITET I UTDANNINGEN NOKUT</t>
  </si>
  <si>
    <t>NOKUT</t>
  </si>
  <si>
    <t>Fjellinjen AS</t>
  </si>
  <si>
    <t>Nasjonalt organ for kvalitet i Utdanningen NOKUT</t>
  </si>
  <si>
    <t>975936333</t>
  </si>
  <si>
    <t>REMIDT IKS</t>
  </si>
  <si>
    <t>RMT</t>
  </si>
  <si>
    <t>DIREKTORATET FOR MEDISINSKE PRODUKTER</t>
  </si>
  <si>
    <t>VIGO IKS</t>
  </si>
  <si>
    <t>VIGO</t>
  </si>
  <si>
    <t>998283914</t>
  </si>
  <si>
    <t>SOKKELDIREKTORATET</t>
  </si>
  <si>
    <t>MIDTRE NAMDAL AVFALLSSELSKAP IKS</t>
  </si>
  <si>
    <t>957387969</t>
  </si>
  <si>
    <t>MNA</t>
  </si>
  <si>
    <t>970921915</t>
  </si>
  <si>
    <t>SUNNFJORD MILJØVERK IKS</t>
  </si>
  <si>
    <t>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</si>
</sst>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kr&quot;\ * #,##0.00_-;\-&quot;kr&quot;\ * #,##0.00_-;_-&quot;kr&quot;\ * &quot;-&quot;??_-;_-@_-"/>
    <numFmt numFmtId="43" formatCode="_-* #,##0.00_-;\-* #,##0.00_-;_-* &quot;-&quot;??_-;_-@_-"/>
    <numFmt numFmtId="164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indexed="9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1"/>
      <color rgb="FF000000"/>
      <name val="Calibri"/>
      <family val="2"/>
    </font>
    <font>
      <sz val="10"/>
      <name val="Calibri"/>
      <family val="2"/>
      <scheme val="minor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1EAEF7"/>
        <bgColor indexed="64"/>
      </patternFill>
    </fill>
    <fill>
      <patternFill patternType="solid">
        <fgColor theme="2" tint="-0.2499465926084170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2" fillId="0" borderId="0" applyBorder="0"/>
  </cellStyleXfs>
  <cellXfs count="65">
    <xf numFmtId="0" fontId="0" fillId="0" borderId="0" xfId="0"/>
    <xf numFmtId="0" fontId="0" fillId="2" borderId="0" xfId="0" applyFill="1"/>
    <xf numFmtId="0" fontId="4" fillId="0" borderId="1" xfId="0" applyFont="1" applyBorder="1"/>
    <xf numFmtId="0" fontId="5" fillId="0" borderId="1" xfId="0" applyFont="1" applyBorder="1"/>
    <xf numFmtId="0" fontId="3" fillId="3" borderId="1" xfId="0" applyFont="1" applyFill="1" applyBorder="1" applyAlignment="1">
      <alignment horizontal="left"/>
    </xf>
    <xf numFmtId="0" fontId="0" fillId="2" borderId="0" xfId="0" applyFill="1" applyAlignment="1">
      <alignment horizontal="left"/>
    </xf>
    <xf numFmtId="0" fontId="5" fillId="0" borderId="1" xfId="0" applyFont="1" applyBorder="1" applyAlignment="1">
      <alignment wrapText="1"/>
    </xf>
    <xf numFmtId="0" fontId="2" fillId="0" borderId="0" xfId="0" applyFont="1"/>
    <xf numFmtId="0" fontId="11" fillId="0" borderId="1" xfId="2" applyFont="1" applyFill="1" applyBorder="1"/>
    <xf numFmtId="0" fontId="8" fillId="0" borderId="1" xfId="0" applyFont="1" applyBorder="1"/>
    <xf numFmtId="0" fontId="8" fillId="0" borderId="0" xfId="0" applyFont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6" fillId="0" borderId="5" xfId="0" applyFont="1" applyBorder="1" applyAlignment="1">
      <alignment horizontal="center"/>
    </xf>
    <xf numFmtId="0" fontId="6" fillId="0" borderId="1" xfId="0" applyFont="1" applyBorder="1"/>
    <xf numFmtId="0" fontId="6" fillId="0" borderId="7" xfId="0" applyFont="1" applyBorder="1" applyAlignment="1">
      <alignment horizontal="center"/>
    </xf>
    <xf numFmtId="0" fontId="6" fillId="0" borderId="8" xfId="0" applyFont="1" applyBorder="1"/>
    <xf numFmtId="0" fontId="3" fillId="0" borderId="0" xfId="0" applyFont="1"/>
    <xf numFmtId="0" fontId="0" fillId="5" borderId="10" xfId="0" applyFill="1" applyBorder="1"/>
    <xf numFmtId="164" fontId="2" fillId="0" borderId="3" xfId="3" applyNumberFormat="1" applyFont="1" applyFill="1" applyBorder="1" applyAlignment="1">
      <alignment horizontal="left"/>
    </xf>
    <xf numFmtId="164" fontId="2" fillId="0" borderId="4" xfId="3" applyNumberFormat="1" applyFont="1" applyFill="1" applyBorder="1"/>
    <xf numFmtId="164" fontId="0" fillId="0" borderId="1" xfId="3" applyNumberFormat="1" applyFont="1" applyFill="1" applyBorder="1" applyAlignment="1">
      <alignment horizontal="left"/>
    </xf>
    <xf numFmtId="164" fontId="0" fillId="0" borderId="6" xfId="3" applyNumberFormat="1" applyFont="1" applyFill="1" applyBorder="1"/>
    <xf numFmtId="164" fontId="0" fillId="0" borderId="9" xfId="3" applyNumberFormat="1" applyFont="1" applyFill="1" applyBorder="1"/>
    <xf numFmtId="164" fontId="0" fillId="0" borderId="0" xfId="3" applyNumberFormat="1" applyFont="1" applyFill="1" applyBorder="1"/>
    <xf numFmtId="164" fontId="0" fillId="0" borderId="0" xfId="3" applyNumberFormat="1" applyFont="1" applyFill="1" applyBorder="1" applyAlignment="1">
      <alignment horizontal="left"/>
    </xf>
    <xf numFmtId="164" fontId="2" fillId="0" borderId="0" xfId="3" applyNumberFormat="1" applyFont="1" applyAlignment="1">
      <alignment horizontal="left"/>
    </xf>
    <xf numFmtId="164" fontId="2" fillId="0" borderId="0" xfId="3" applyNumberFormat="1" applyFont="1"/>
    <xf numFmtId="164" fontId="0" fillId="0" borderId="0" xfId="3" applyNumberFormat="1" applyFont="1" applyAlignment="1">
      <alignment horizontal="left"/>
    </xf>
    <xf numFmtId="164" fontId="0" fillId="0" borderId="0" xfId="3" applyNumberFormat="1" applyFont="1"/>
    <xf numFmtId="164" fontId="0" fillId="0" borderId="1" xfId="3" applyNumberFormat="1" applyFont="1" applyFill="1" applyBorder="1"/>
    <xf numFmtId="164" fontId="0" fillId="0" borderId="1" xfId="3" applyNumberFormat="1" applyFont="1" applyBorder="1"/>
    <xf numFmtId="164" fontId="0" fillId="0" borderId="11" xfId="3" applyNumberFormat="1" applyFont="1" applyBorder="1"/>
    <xf numFmtId="0" fontId="0" fillId="6" borderId="0" xfId="0" applyFill="1"/>
    <xf numFmtId="164" fontId="0" fillId="0" borderId="0" xfId="3" applyNumberFormat="1" applyFont="1" applyFill="1"/>
    <xf numFmtId="49" fontId="0" fillId="0" borderId="0" xfId="0" applyNumberFormat="1"/>
    <xf numFmtId="2" fontId="0" fillId="0" borderId="0" xfId="0" applyNumberFormat="1"/>
    <xf numFmtId="0" fontId="12" fillId="0" borderId="1" xfId="4" applyBorder="1"/>
    <xf numFmtId="164" fontId="0" fillId="0" borderId="0" xfId="3" applyNumberFormat="1" applyFont="1" applyFill="1" applyAlignment="1">
      <alignment horizontal="left"/>
    </xf>
    <xf numFmtId="0" fontId="13" fillId="0" borderId="5" xfId="0" applyFont="1" applyBorder="1" applyAlignment="1">
      <alignment horizontal="center"/>
    </xf>
    <xf numFmtId="164" fontId="0" fillId="0" borderId="8" xfId="3" applyNumberFormat="1" applyFont="1" applyFill="1" applyBorder="1" applyAlignment="1">
      <alignment horizontal="left"/>
    </xf>
    <xf numFmtId="0" fontId="6" fillId="0" borderId="0" xfId="0" applyFont="1"/>
    <xf numFmtId="0" fontId="12" fillId="0" borderId="0" xfId="4"/>
    <xf numFmtId="49" fontId="0" fillId="0" borderId="14" xfId="0" applyNumberFormat="1" applyBorder="1"/>
    <xf numFmtId="49" fontId="2" fillId="0" borderId="0" xfId="0" applyNumberFormat="1" applyFont="1"/>
    <xf numFmtId="49" fontId="0" fillId="6" borderId="0" xfId="0" applyNumberFormat="1" applyFill="1"/>
    <xf numFmtId="49" fontId="0" fillId="0" borderId="0" xfId="0" quotePrefix="1" applyNumberFormat="1"/>
    <xf numFmtId="164" fontId="0" fillId="0" borderId="8" xfId="3" applyNumberFormat="1" applyFont="1" applyFill="1" applyBorder="1"/>
    <xf numFmtId="0" fontId="12" fillId="0" borderId="0" xfId="4" applyBorder="1"/>
    <xf numFmtId="0" fontId="12" fillId="0" borderId="8" xfId="4" applyBorder="1"/>
    <xf numFmtId="0" fontId="0" fillId="0" borderId="12" xfId="0" applyBorder="1"/>
    <xf numFmtId="0" fontId="6" fillId="0" borderId="0" xfId="0" quotePrefix="1" applyFont="1"/>
    <xf numFmtId="49" fontId="6" fillId="0" borderId="14" xfId="0" applyNumberFormat="1" applyFont="1" applyBorder="1" applyAlignment="1">
      <alignment horizontal="left"/>
    </xf>
    <xf numFmtId="164" fontId="0" fillId="0" borderId="0" xfId="3" applyNumberFormat="1" applyFont="1" applyBorder="1" applyAlignment="1">
      <alignment horizontal="left"/>
    </xf>
    <xf numFmtId="0" fontId="6" fillId="0" borderId="1" xfId="4" applyFont="1" applyBorder="1"/>
    <xf numFmtId="0" fontId="14" fillId="0" borderId="1" xfId="4" applyFont="1" applyBorder="1"/>
    <xf numFmtId="0" fontId="6" fillId="0" borderId="1" xfId="4" quotePrefix="1" applyFont="1" applyBorder="1"/>
    <xf numFmtId="0" fontId="12" fillId="0" borderId="7" xfId="4" applyBorder="1"/>
    <xf numFmtId="0" fontId="6" fillId="0" borderId="12" xfId="0" applyFont="1" applyBorder="1"/>
    <xf numFmtId="49" fontId="6" fillId="0" borderId="0" xfId="0" applyNumberFormat="1" applyFont="1"/>
    <xf numFmtId="0" fontId="0" fillId="0" borderId="13" xfId="0" applyBorder="1"/>
    <xf numFmtId="49" fontId="6" fillId="0" borderId="0" xfId="0" applyNumberFormat="1" applyFont="1" applyAlignment="1">
      <alignment horizontal="left"/>
    </xf>
    <xf numFmtId="1" fontId="10" fillId="4" borderId="0" xfId="3" applyNumberFormat="1" applyFont="1" applyFill="1" applyBorder="1" applyAlignment="1">
      <alignment horizontal="center"/>
    </xf>
    <xf numFmtId="1" fontId="0" fillId="0" borderId="0" xfId="3" applyNumberFormat="1" applyFont="1" applyAlignment="1">
      <alignment horizontal="center"/>
    </xf>
    <xf numFmtId="1" fontId="9" fillId="4" borderId="0" xfId="3" applyNumberFormat="1" applyFont="1" applyFill="1" applyBorder="1" applyAlignment="1">
      <alignment horizontal="center"/>
    </xf>
  </cellXfs>
  <cellStyles count="5">
    <cellStyle name="Currency 2" xfId="1" xr:uid="{00000000-0005-0000-0000-00002F000000}"/>
    <cellStyle name="Hyperkobling" xfId="2" builtinId="8"/>
    <cellStyle name="Komma" xfId="3" builtinId="3"/>
    <cellStyle name="Normal" xfId="0" builtinId="0"/>
    <cellStyle name="Normal 2" xfId="4" xr:uid="{E55B9017-96E6-4C4E-A5B9-650188A36EA7}"/>
  </cellStyles>
  <dxfs count="103">
    <dxf>
      <numFmt numFmtId="2" formatCode="0.00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2" formatCode="mmm/yy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color auto="1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2" formatCode="mmm/yy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color auto="1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2" formatCode="mmm/yy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color auto="1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2" formatCode="mmm/yy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2" formatCode="mmm/yy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1EAE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3771900</xdr:colOff>
      <xdr:row>5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381000"/>
          <a:ext cx="3771900" cy="5715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C0F4749-FAE8-426D-8663-EB76B6DA2F2B}" name="Melding" displayName="Melding" ref="A2:P28" totalsRowShown="0" headerRowDxfId="102" dataDxfId="100" headerRowBorderDxfId="101" tableBorderDxfId="99" totalsRowBorderDxfId="98">
  <autoFilter ref="A2:P28" xr:uid="{C285871D-9E9F-4CDA-98F4-BB53D228D659}"/>
  <sortState xmlns:xlrd2="http://schemas.microsoft.com/office/spreadsheetml/2017/richdata2" ref="A3:P28">
    <sortCondition ref="B2:B28"/>
  </sortState>
  <tableColumns count="16">
    <tableColumn id="1" xr3:uid="{950C0BE2-110E-4E5F-886E-1596E81432A5}" name="Organisasjonsnummer" dataDxfId="97"/>
    <tableColumn id="2" xr3:uid="{767552FA-2198-4662-A25F-104E6BE7F324}" name="Navn" dataDxfId="96"/>
    <tableColumn id="3" xr3:uid="{861DA1F5-B8F4-46AE-BDDA-05A84F145329}" name="Forkortelse/kommunenummer" dataDxfId="95"/>
    <tableColumn id="5" xr3:uid="{BFCF8DDF-AA42-4BE2-8F1C-E687B84A7E62}" name="Jan" dataDxfId="94"/>
    <tableColumn id="6" xr3:uid="{FAF97206-4ADB-4D77-88F1-B41B355AD335}" name="Feb" dataDxfId="93"/>
    <tableColumn id="7" xr3:uid="{DF651755-63C7-4451-B747-8E7A6ACEEBFA}" name="Mar" dataDxfId="92"/>
    <tableColumn id="8" xr3:uid="{F7734220-ACDC-4F03-BE69-7DC586024079}" name="Apr" dataDxfId="91"/>
    <tableColumn id="9" xr3:uid="{F1106793-1CDE-4F7F-B14C-831130A531B5}" name="Mai" dataDxfId="90"/>
    <tableColumn id="10" xr3:uid="{4DE1E84E-233C-45F0-AD71-53AE5BD07D2B}" name="Jun" dataDxfId="89"/>
    <tableColumn id="11" xr3:uid="{2EEB9648-43E5-4B66-92DB-E82CF0BABED4}" name="Jul" dataDxfId="88"/>
    <tableColumn id="12" xr3:uid="{03D8E0CA-6842-4B25-80AC-ABC0EF758DAD}" name="Aug" dataDxfId="87"/>
    <tableColumn id="13" xr3:uid="{DA4DF336-CCD0-425F-B72D-72D36DB5437A}" name="Sep" dataDxfId="86"/>
    <tableColumn id="14" xr3:uid="{3E9BD780-DA98-4592-AF58-F1DF65DEDFA8}" name="Okt" dataDxfId="85"/>
    <tableColumn id="15" xr3:uid="{785F95B3-E5F8-44C8-8D76-DD4416F2F60A}" name="Nov" dataDxfId="84"/>
    <tableColumn id="16" xr3:uid="{50DC89A4-C169-46AB-A592-7DC62D61D969}" name="Des" dataDxfId="83"/>
    <tableColumn id="17" xr3:uid="{176E6560-81EB-4737-8945-E67A1D4EC1A2}" name="Sum" dataDxfId="82">
      <calculatedColumnFormula>SUM(Melding[[#This Row],[Jan]:[Des]])</calculatedColumnFormula>
    </tableColumn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C43518A-B703-42B0-9A01-FC5A665C67BC}" name="Innsending" displayName="Innsending" ref="A2:P41" totalsRowShown="0" headerRowDxfId="81" dataDxfId="80">
  <autoFilter ref="A2:P41" xr:uid="{393CD947-EDA6-49AE-AB74-BAECC6D0B338}"/>
  <sortState xmlns:xlrd2="http://schemas.microsoft.com/office/spreadsheetml/2017/richdata2" ref="A3:P41">
    <sortCondition ref="B2:B41"/>
  </sortState>
  <tableColumns count="16">
    <tableColumn id="1" xr3:uid="{9ED6E22F-888F-4030-AEF9-A73150D9F56A}" name="Organisasjonsnummer" dataDxfId="79"/>
    <tableColumn id="2" xr3:uid="{B252DDA8-FED0-4777-81A0-60960D4D5BAD}" name="Navn" dataDxfId="78"/>
    <tableColumn id="3" xr3:uid="{3B5D4376-3422-4B94-A395-50A521143C44}" name="Forkortelse/kommunenummer" dataDxfId="77"/>
    <tableColumn id="5" xr3:uid="{E2DDCCA3-FF05-4DBA-B1AB-E97E63544DFD}" name="Jan" dataDxfId="76"/>
    <tableColumn id="6" xr3:uid="{88599FAD-2221-43F3-97A4-C66D1A8D412A}" name="Feb" dataDxfId="75"/>
    <tableColumn id="7" xr3:uid="{6C8883C8-FA9B-46E3-A6E8-4F174CADAD1A}" name="Mar" dataDxfId="74"/>
    <tableColumn id="8" xr3:uid="{EF7D7481-95BB-4446-A6E8-EA4B171834F5}" name="Apr" dataDxfId="73"/>
    <tableColumn id="9" xr3:uid="{77550DBE-8E2E-48FE-8FD9-7D7224D0173E}" name="Mai" dataDxfId="72"/>
    <tableColumn id="10" xr3:uid="{C195DAEE-59D0-4142-8BAD-A34A7FAF89FC}" name="Jun" dataDxfId="71"/>
    <tableColumn id="11" xr3:uid="{523257D1-6F6E-4627-B671-D2B1E573E831}" name="Jul" dataDxfId="70"/>
    <tableColumn id="12" xr3:uid="{FF6286B4-EB5E-4046-9DAD-D3B84A625426}" name="Aug" dataDxfId="69"/>
    <tableColumn id="13" xr3:uid="{BA6E4BB0-FA86-42EA-88A0-E8EEE60C000E}" name="Sep" dataDxfId="68"/>
    <tableColumn id="14" xr3:uid="{A5154829-037C-46AC-B6CF-52E654E38606}" name="Okt" dataDxfId="67"/>
    <tableColumn id="15" xr3:uid="{CDA7A2FB-D31B-45BB-B180-FE1AFCF7046D}" name="Nov" dataDxfId="66"/>
    <tableColumn id="16" xr3:uid="{52A09F0B-C990-4131-9D63-18291B50EBD7}" name="Des" dataDxfId="65"/>
    <tableColumn id="17" xr3:uid="{0787AE75-087F-4AEB-994E-BE0DE92E5DE8}" name="Sum" dataDxfId="64">
      <calculatedColumnFormula>SUM(Innsending[[#This Row],[Jan]:[Des]])</calculatedColumnFormula>
    </tableColumn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C86A021-3B6B-46ED-A3C9-A23C196448A6}" name="Formidling" displayName="Formidling" ref="A2:P7" totalsRowShown="0" headerRowDxfId="63" dataDxfId="62">
  <autoFilter ref="A2:P7" xr:uid="{31706905-352F-4932-9242-CEF6890D0C0A}"/>
  <sortState xmlns:xlrd2="http://schemas.microsoft.com/office/spreadsheetml/2017/richdata2" ref="A3:P7">
    <sortCondition ref="B2:B7"/>
  </sortState>
  <tableColumns count="16">
    <tableColumn id="1" xr3:uid="{8C3819A2-A754-4500-AD0E-703C06252FE1}" name="Organisasjonsnummer" dataDxfId="61"/>
    <tableColumn id="2" xr3:uid="{008EE66E-00CF-4C5C-BD9B-2C4069D9C457}" name="Navn" dataDxfId="60"/>
    <tableColumn id="3" xr3:uid="{9B65EB42-E6F6-4B33-BE55-027E263746FE}" name="Forkortelse/kommunenummer" dataDxfId="59"/>
    <tableColumn id="5" xr3:uid="{7233F3B9-877D-46CD-9218-740ADA5E5476}" name="Jan" dataDxfId="58"/>
    <tableColumn id="6" xr3:uid="{93D5EB81-F687-4253-9931-12E1B0795DC6}" name="Feb" dataDxfId="57"/>
    <tableColumn id="7" xr3:uid="{A0B6DBE3-E965-43FF-AD99-174B689788F5}" name="Mar" dataDxfId="56"/>
    <tableColumn id="8" xr3:uid="{6A530A4C-0F28-4D98-93A8-211CA764F56C}" name="Apr" dataDxfId="55"/>
    <tableColumn id="9" xr3:uid="{77932266-5F04-46B4-A62D-28E4F77B4840}" name="Mai" dataDxfId="54"/>
    <tableColumn id="10" xr3:uid="{0797060B-3AB8-4375-A429-DF5B0D367F25}" name="Jun" dataDxfId="53"/>
    <tableColumn id="11" xr3:uid="{F66AB5B3-3B37-48D1-A164-55C0092C45C0}" name="Jul" dataDxfId="52"/>
    <tableColumn id="12" xr3:uid="{397B81B5-ED96-4FE7-88DD-DA1BAB04B7FF}" name="Aug" dataDxfId="51"/>
    <tableColumn id="13" xr3:uid="{084C0087-6E75-417B-90D2-1887BE5FC602}" name="Sep" dataDxfId="50"/>
    <tableColumn id="14" xr3:uid="{543EFD6E-3F7E-4C25-B453-524DEACF60E5}" name="Okt" dataDxfId="49"/>
    <tableColumn id="15" xr3:uid="{6B4CDC75-80DC-44A2-8A0C-AEDB61482B0B}" name="Nov" dataDxfId="48"/>
    <tableColumn id="16" xr3:uid="{02B46711-D332-4EA3-9B21-49DE9DA2E2B3}" name="Des" dataDxfId="47"/>
    <tableColumn id="17" xr3:uid="{6023FAA5-53A7-4E27-B06D-7D314FE91943}" name="Sum" dataDxfId="46">
      <calculatedColumnFormula>SUM(Formidling[[#This Row],[Jan]:[Des]])</calculatedColumnFormula>
    </tableColumn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D756422-B8EE-48A1-8F52-FC3F5465F8B3}" name="Autorisasjon" displayName="Autorisasjon" ref="A2:P43" totalsRowShown="0" headerRowDxfId="45" dataDxfId="44">
  <autoFilter ref="A2:P43" xr:uid="{0DE87A2E-AD09-49E2-BA3F-0DDB056A01C5}"/>
  <sortState xmlns:xlrd2="http://schemas.microsoft.com/office/spreadsheetml/2017/richdata2" ref="A3:P43">
    <sortCondition ref="B2:B43"/>
  </sortState>
  <tableColumns count="16">
    <tableColumn id="1" xr3:uid="{C2AC79E0-4E3E-4D3E-894A-C7A049AF5DC3}" name="Organisasjonsnummer" dataDxfId="43"/>
    <tableColumn id="2" xr3:uid="{EBD6A1A1-94FE-4719-8F6E-E905AD92E67B}" name="Navn" dataDxfId="42"/>
    <tableColumn id="3" xr3:uid="{0FE5F0F7-5F14-4D4E-84B6-AD8F6DEADD0B}" name="Forkortelse/kommunenummer" dataDxfId="41"/>
    <tableColumn id="5" xr3:uid="{7848A7F7-4445-40DB-8B0B-7B38A34924E0}" name="Jan" dataDxfId="40"/>
    <tableColumn id="6" xr3:uid="{89B1156A-AAF3-4003-A3A3-E4D74982F988}" name="Feb" dataDxfId="39"/>
    <tableColumn id="7" xr3:uid="{4FD8772D-6B9E-43AF-9B7B-B9273AB79670}" name="Mar" dataDxfId="38"/>
    <tableColumn id="8" xr3:uid="{6B07E722-0F00-41BF-8470-72F951CBCA24}" name="Apr" dataDxfId="37"/>
    <tableColumn id="9" xr3:uid="{49DFDA12-4725-472A-A94F-AC91F029906A}" name="Mai" dataDxfId="36"/>
    <tableColumn id="10" xr3:uid="{AD7B8E9A-3ADD-44B6-B67E-71C7204E09FA}" name="Jun" dataDxfId="35"/>
    <tableColumn id="11" xr3:uid="{E70F2C7C-8E08-439A-B6B5-2DCFAA734AAB}" name="Jul" dataDxfId="34"/>
    <tableColumn id="12" xr3:uid="{013E48F2-4619-490B-9D80-1CDB04840C0D}" name="Aug" dataDxfId="33"/>
    <tableColumn id="13" xr3:uid="{6F246DAB-AF2D-4A11-8AD5-D41264F70411}" name="Sep" dataDxfId="32"/>
    <tableColumn id="14" xr3:uid="{024DA0F4-09F0-42A5-83F4-8D70376BCDAE}" name="Okt" dataDxfId="31"/>
    <tableColumn id="15" xr3:uid="{3FABF140-9598-4EF6-BEFF-9E11558E085F}" name="Nov" dataDxfId="30"/>
    <tableColumn id="16" xr3:uid="{0F4EAA91-6AD7-41DC-BA47-C4B11D98198F}" name="Des" dataDxfId="29"/>
    <tableColumn id="17" xr3:uid="{40016AE0-EBA5-4279-92C2-2456056DA286}" name="Sum" dataDxfId="28">
      <calculatedColumnFormula>SUM(Autorisasjon[[#This Row],[Jan]:[Des]])</calculatedColumnFormula>
    </tableColumn>
  </tableColumns>
  <tableStyleInfo name="TableStyleMedium1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5EF8CCF-12E5-4D00-85DD-5F9F24565D87}" name="Vekting" displayName="Vekting" ref="A2:P73" totalsRowShown="0" headerRowDxfId="27" dataDxfId="25" headerRowBorderDxfId="26" tableBorderDxfId="24" totalsRowBorderDxfId="23">
  <autoFilter ref="A2:P73" xr:uid="{25EF8CCF-12E5-4D00-85DD-5F9F24565D87}"/>
  <sortState xmlns:xlrd2="http://schemas.microsoft.com/office/spreadsheetml/2017/richdata2" ref="A3:P73">
    <sortCondition ref="B2:B73"/>
  </sortState>
  <tableColumns count="16">
    <tableColumn id="1" xr3:uid="{3AA62A04-7B5F-4580-9F56-D8216483809E}" name="Organisasjonsnummer" dataDxfId="22"/>
    <tableColumn id="2" xr3:uid="{4E3C909C-9D3A-41EE-B326-9D71372C9806}" name="Navn" dataDxfId="21"/>
    <tableColumn id="3" xr3:uid="{E4B6CFC9-2EF8-4F89-BB79-309481DE9675}" name="Forkortelse/kommunenummer" dataDxfId="20"/>
    <tableColumn id="5" xr3:uid="{37B8400D-DFC4-4C41-A8B1-8B48CFF62AFE}" name="Jan" dataDxfId="19">
      <calculatedColumnFormula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calculatedColumnFormula>
    </tableColumn>
    <tableColumn id="6" xr3:uid="{D6F595F6-EA98-4042-A22E-AE37C8682819}" name="Feb" dataDxfId="18">
      <calculatedColumnFormula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calculatedColumnFormula>
    </tableColumn>
    <tableColumn id="7" xr3:uid="{1A276756-789D-482E-BFB8-A3DD78577E2B}" name="Mar" dataDxfId="17">
      <calculatedColumnFormula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calculatedColumnFormula>
    </tableColumn>
    <tableColumn id="8" xr3:uid="{1241EEF9-9399-417C-B1FA-3F0853D57F13}" name="Apr" dataDxfId="16">
      <calculatedColumnFormula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calculatedColumnFormula>
    </tableColumn>
    <tableColumn id="9" xr3:uid="{B8057BAE-A615-47E9-B340-C70213EDF135}" name="Mai" dataDxfId="15">
      <calculatedColumnFormula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calculatedColumnFormula>
    </tableColumn>
    <tableColumn id="10" xr3:uid="{FCB661DC-A3DF-4435-988F-04C22E2A3FC4}" name="Jun" dataDxfId="14">
      <calculatedColumnFormula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calculatedColumnFormula>
    </tableColumn>
    <tableColumn id="11" xr3:uid="{622DEE82-BFCF-47B7-A5DA-05FB373AE0E8}" name="Jul" dataDxfId="13">
      <calculatedColumnFormula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calculatedColumnFormula>
    </tableColumn>
    <tableColumn id="12" xr3:uid="{E9105B26-2947-402A-AEA0-ACB252338DBC}" name="Aug" dataDxfId="12">
      <calculatedColumnFormula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calculatedColumnFormula>
    </tableColumn>
    <tableColumn id="13" xr3:uid="{F1AD7D87-EF1E-412A-8E56-2FEA1DBBE2AF}" name="Sep" dataDxfId="11">
      <calculatedColumnFormula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calculatedColumnFormula>
    </tableColumn>
    <tableColumn id="14" xr3:uid="{1751D7F6-51EC-44D6-AF1D-FFBEC5F4367C}" name="Okt" dataDxfId="10">
      <calculatedColumnFormula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calculatedColumnFormula>
    </tableColumn>
    <tableColumn id="15" xr3:uid="{8A512BBB-D6C2-4B93-88F5-F3572718B34D}" name="Nov" dataDxfId="9">
      <calculatedColumnFormula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calculatedColumnFormula>
    </tableColumn>
    <tableColumn id="16" xr3:uid="{4EDC09EA-A624-40B7-9F70-BAE3388B9C50}" name="Des" dataDxfId="8">
      <calculatedColumnFormula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calculatedColumnFormula>
    </tableColumn>
    <tableColumn id="17" xr3:uid="{DB57AB78-71DD-4EF1-82F2-D927BC0A2C30}" name="Sum" dataDxfId="7">
      <calculatedColumnFormula>SUM(D3:O3)</calculatedColumnFormula>
    </tableColumn>
  </tableColumns>
  <tableStyleInfo name="TableStyleMedium4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4988DEF8-13CC-42BC-B74E-7F650C835828}" name="Table7" displayName="Table7" ref="B2:G36" totalsRowShown="0" headerRowDxfId="6">
  <autoFilter ref="B2:G36" xr:uid="{4988DEF8-13CC-42BC-B74E-7F650C835828}"/>
  <sortState xmlns:xlrd2="http://schemas.microsoft.com/office/spreadsheetml/2017/richdata2" ref="B3:G36">
    <sortCondition ref="B2:B36"/>
  </sortState>
  <tableColumns count="6">
    <tableColumn id="1" xr3:uid="{50ED952B-604E-46A5-A392-2B1D3A62015B}" name="OrgNavn" dataDxfId="5"/>
    <tableColumn id="2" xr3:uid="{DC0FD84F-3D72-44E6-B203-035A50F9C21D}" name="OrgNr" dataDxfId="4"/>
    <tableColumn id="3" xr3:uid="{B8E16774-1400-423B-B9D6-A4ABDFE99076}" name="ServiceOwnerCode" dataDxfId="3"/>
    <tableColumn id="4" xr3:uid="{02B4DF22-27AE-4673-9F33-FB1F3ADD6E99}" name="aar" dataDxfId="2"/>
    <tableColumn id="5" xr3:uid="{9AA2A929-FDDF-4C36-A164-45F427192EFD}" name="maaned" dataDxfId="1"/>
    <tableColumn id="6" xr3:uid="{E1B30C06-0D47-47D7-B18A-521B358A4278}" name="antall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0:E15"/>
  <sheetViews>
    <sheetView tabSelected="1" zoomScale="70" zoomScaleNormal="70" workbookViewId="0">
      <selection activeCell="D25" sqref="D25"/>
    </sheetView>
  </sheetViews>
  <sheetFormatPr baseColWidth="10" defaultColWidth="9.140625" defaultRowHeight="15" x14ac:dyDescent="0.25"/>
  <cols>
    <col min="1" max="1" width="9.140625" style="5"/>
    <col min="2" max="2" width="136.5703125" style="1" bestFit="1" customWidth="1"/>
    <col min="3" max="3" width="29.140625" style="1" bestFit="1" customWidth="1"/>
    <col min="4" max="4" width="37.42578125" style="1" customWidth="1"/>
    <col min="5" max="5" width="140.42578125" style="1" customWidth="1"/>
    <col min="6" max="16384" width="9.140625" style="1"/>
  </cols>
  <sheetData>
    <row r="10" spans="1:5" ht="21" x14ac:dyDescent="0.35">
      <c r="A10" s="4" t="s">
        <v>20</v>
      </c>
      <c r="B10" s="2" t="s">
        <v>15</v>
      </c>
      <c r="C10" s="2" t="s">
        <v>21</v>
      </c>
      <c r="D10" s="2" t="s">
        <v>39</v>
      </c>
      <c r="E10" s="2"/>
    </row>
    <row r="11" spans="1:5" ht="21" x14ac:dyDescent="0.35">
      <c r="A11" s="4">
        <v>1</v>
      </c>
      <c r="B11" s="6" t="s">
        <v>31</v>
      </c>
      <c r="C11" s="3" t="s">
        <v>22</v>
      </c>
      <c r="D11" s="8" t="s">
        <v>33</v>
      </c>
      <c r="E11" s="9" t="s">
        <v>213</v>
      </c>
    </row>
    <row r="12" spans="1:5" ht="42" x14ac:dyDescent="0.35">
      <c r="A12" s="4">
        <v>2</v>
      </c>
      <c r="B12" s="6" t="s">
        <v>32</v>
      </c>
      <c r="C12" s="3" t="s">
        <v>22</v>
      </c>
      <c r="D12" s="8" t="s">
        <v>34</v>
      </c>
      <c r="E12" s="9" t="s">
        <v>214</v>
      </c>
    </row>
    <row r="13" spans="1:5" ht="21" x14ac:dyDescent="0.35">
      <c r="A13" s="4">
        <v>3</v>
      </c>
      <c r="B13" s="6" t="s">
        <v>35</v>
      </c>
      <c r="C13" s="3" t="s">
        <v>22</v>
      </c>
      <c r="D13" s="8" t="s">
        <v>36</v>
      </c>
      <c r="E13" s="9" t="s">
        <v>215</v>
      </c>
    </row>
    <row r="14" spans="1:5" ht="127.5" x14ac:dyDescent="0.35">
      <c r="A14" s="4">
        <v>4</v>
      </c>
      <c r="B14" s="6" t="s">
        <v>37</v>
      </c>
      <c r="C14" s="3" t="s">
        <v>22</v>
      </c>
      <c r="D14" s="8" t="s">
        <v>38</v>
      </c>
      <c r="E14" s="10" t="s">
        <v>76</v>
      </c>
    </row>
    <row r="15" spans="1:5" ht="21" x14ac:dyDescent="0.35">
      <c r="A15" s="4">
        <v>5</v>
      </c>
      <c r="B15" s="6" t="s">
        <v>120</v>
      </c>
      <c r="C15" s="3" t="s">
        <v>22</v>
      </c>
      <c r="D15" s="17" t="s">
        <v>121</v>
      </c>
      <c r="E15" s="10" t="s">
        <v>122</v>
      </c>
    </row>
  </sheetData>
  <hyperlinks>
    <hyperlink ref="D11" location="'1. Meldingstjeneste'!A1" display="1. Meldingstjeneste" xr:uid="{4845B202-A2C1-4F0F-AF6D-5C6C6F33B338}"/>
    <hyperlink ref="D12" location="'2. Innsendingstjeneste'!A1" display="2.  Innsendingstjeneste" xr:uid="{E1D5B361-B4A5-42B1-AF85-88FA0759D43B}"/>
    <hyperlink ref="D13" location="'3. Formidlingstjeneste'!A1" display="3. Formidlingstjeneste" xr:uid="{52180CE1-EF52-4351-BB04-8E28D95855AD}"/>
    <hyperlink ref="D14" location="'4. Autorisasjonstjeneste'!A1" display="4. Autorisasjontjeneste" xr:uid="{D80C24C6-7DEE-4C4B-B5DC-A8474680152C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28"/>
  <sheetViews>
    <sheetView showGridLines="0" zoomScaleNormal="100" workbookViewId="0">
      <selection activeCell="D30" sqref="D30"/>
    </sheetView>
  </sheetViews>
  <sheetFormatPr baseColWidth="10" defaultColWidth="9.140625" defaultRowHeight="15" x14ac:dyDescent="0.25"/>
  <cols>
    <col min="1" max="1" width="23.28515625" bestFit="1" customWidth="1"/>
    <col min="2" max="2" width="59.5703125" bestFit="1" customWidth="1"/>
    <col min="3" max="3" width="31.28515625" bestFit="1" customWidth="1"/>
    <col min="4" max="4" width="11.7109375" style="24" customWidth="1"/>
    <col min="5" max="6" width="11.7109375" style="25" customWidth="1"/>
    <col min="7" max="16" width="11.7109375" style="24" customWidth="1"/>
    <col min="17" max="17" width="10.28515625" customWidth="1"/>
    <col min="21" max="21" width="73.7109375" bestFit="1" customWidth="1"/>
    <col min="22" max="22" width="10" bestFit="1" customWidth="1"/>
    <col min="23" max="23" width="7.140625" bestFit="1" customWidth="1"/>
  </cols>
  <sheetData>
    <row r="1" spans="1:16" ht="21" x14ac:dyDescent="0.35">
      <c r="D1" s="62">
        <v>2024</v>
      </c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</row>
    <row r="2" spans="1:16" x14ac:dyDescent="0.25">
      <c r="A2" s="11" t="s">
        <v>40</v>
      </c>
      <c r="B2" s="12" t="s">
        <v>41</v>
      </c>
      <c r="C2" s="12" t="s">
        <v>90</v>
      </c>
      <c r="D2" s="19" t="s">
        <v>103</v>
      </c>
      <c r="E2" s="19" t="s">
        <v>104</v>
      </c>
      <c r="F2" s="19" t="s">
        <v>105</v>
      </c>
      <c r="G2" s="19" t="s">
        <v>106</v>
      </c>
      <c r="H2" s="19" t="s">
        <v>102</v>
      </c>
      <c r="I2" s="19" t="s">
        <v>107</v>
      </c>
      <c r="J2" s="19" t="s">
        <v>108</v>
      </c>
      <c r="K2" s="19" t="s">
        <v>109</v>
      </c>
      <c r="L2" s="19" t="s">
        <v>110</v>
      </c>
      <c r="M2" s="19" t="s">
        <v>111</v>
      </c>
      <c r="N2" s="19" t="s">
        <v>112</v>
      </c>
      <c r="O2" s="19" t="s">
        <v>113</v>
      </c>
      <c r="P2" s="20" t="s">
        <v>16</v>
      </c>
    </row>
    <row r="3" spans="1:16" x14ac:dyDescent="0.25">
      <c r="A3" s="37" t="s">
        <v>220</v>
      </c>
      <c r="B3" s="37" t="s">
        <v>124</v>
      </c>
      <c r="C3" s="37" t="s">
        <v>0</v>
      </c>
      <c r="D3" s="30">
        <v>945557</v>
      </c>
      <c r="E3" s="30">
        <v>884606</v>
      </c>
      <c r="F3" s="30">
        <v>779909</v>
      </c>
      <c r="G3" s="30">
        <v>830954</v>
      </c>
      <c r="H3" s="30">
        <v>771366</v>
      </c>
      <c r="I3" s="30">
        <v>798673</v>
      </c>
      <c r="J3" s="30">
        <v>629480</v>
      </c>
      <c r="K3" s="30">
        <v>684418</v>
      </c>
      <c r="L3" s="30">
        <v>0</v>
      </c>
      <c r="M3" s="30">
        <v>0</v>
      </c>
      <c r="N3" s="30">
        <v>0</v>
      </c>
      <c r="O3" s="30">
        <v>0</v>
      </c>
      <c r="P3" s="30">
        <f>SUM(Melding[[#This Row],[Jan]:[Des]])</f>
        <v>6324963</v>
      </c>
    </row>
    <row r="4" spans="1:16" x14ac:dyDescent="0.25">
      <c r="A4" s="37" t="s">
        <v>253</v>
      </c>
      <c r="B4" s="37" t="s">
        <v>125</v>
      </c>
      <c r="C4" s="37" t="s">
        <v>126</v>
      </c>
      <c r="D4" s="30">
        <v>82757</v>
      </c>
      <c r="E4" s="30">
        <v>73750</v>
      </c>
      <c r="F4" s="30">
        <v>63539</v>
      </c>
      <c r="G4" s="30">
        <v>126614</v>
      </c>
      <c r="H4" s="30">
        <v>68582</v>
      </c>
      <c r="I4" s="30">
        <v>72913</v>
      </c>
      <c r="J4" s="30">
        <v>57216</v>
      </c>
      <c r="K4" s="30">
        <v>60124</v>
      </c>
      <c r="L4" s="30">
        <v>0</v>
      </c>
      <c r="M4" s="30">
        <v>0</v>
      </c>
      <c r="N4" s="30">
        <v>0</v>
      </c>
      <c r="O4" s="30">
        <v>0</v>
      </c>
      <c r="P4" s="30">
        <f>SUM(Melding[[#This Row],[Jan]:[Des]])</f>
        <v>605495</v>
      </c>
    </row>
    <row r="5" spans="1:16" x14ac:dyDescent="0.25">
      <c r="A5" s="37" t="s">
        <v>223</v>
      </c>
      <c r="B5" s="37" t="s">
        <v>127</v>
      </c>
      <c r="C5" s="37" t="s">
        <v>84</v>
      </c>
      <c r="D5" s="30">
        <v>1890</v>
      </c>
      <c r="E5" s="30">
        <v>1503</v>
      </c>
      <c r="F5" s="30">
        <v>1430</v>
      </c>
      <c r="G5" s="30">
        <v>1610</v>
      </c>
      <c r="H5" s="30">
        <v>1722</v>
      </c>
      <c r="I5" s="30">
        <v>1481</v>
      </c>
      <c r="J5" s="30">
        <v>328</v>
      </c>
      <c r="K5" s="30">
        <v>2059</v>
      </c>
      <c r="L5" s="30">
        <v>0</v>
      </c>
      <c r="M5" s="30">
        <v>0</v>
      </c>
      <c r="N5" s="30">
        <v>0</v>
      </c>
      <c r="O5" s="30">
        <v>0</v>
      </c>
      <c r="P5" s="30">
        <f>SUM(Melding[[#This Row],[Jan]:[Des]])</f>
        <v>12023</v>
      </c>
    </row>
    <row r="6" spans="1:16" x14ac:dyDescent="0.25">
      <c r="A6" s="37" t="s">
        <v>243</v>
      </c>
      <c r="B6" s="37" t="s">
        <v>128</v>
      </c>
      <c r="C6" s="37" t="s">
        <v>129</v>
      </c>
      <c r="D6" s="30">
        <v>62963</v>
      </c>
      <c r="E6" s="30">
        <v>69535</v>
      </c>
      <c r="F6" s="30">
        <v>79081</v>
      </c>
      <c r="G6" s="30">
        <v>86765</v>
      </c>
      <c r="H6" s="30">
        <v>95762</v>
      </c>
      <c r="I6" s="30">
        <v>91215</v>
      </c>
      <c r="J6" s="30">
        <v>62413</v>
      </c>
      <c r="K6" s="30">
        <v>68665</v>
      </c>
      <c r="L6" s="30">
        <v>0</v>
      </c>
      <c r="M6" s="30">
        <v>0</v>
      </c>
      <c r="N6" s="30">
        <v>0</v>
      </c>
      <c r="O6" s="30">
        <v>0</v>
      </c>
      <c r="P6" s="30">
        <f>SUM(Melding[[#This Row],[Jan]:[Des]])</f>
        <v>616399</v>
      </c>
    </row>
    <row r="7" spans="1:16" x14ac:dyDescent="0.25">
      <c r="A7" s="37" t="s">
        <v>254</v>
      </c>
      <c r="B7" s="37" t="s">
        <v>130</v>
      </c>
      <c r="C7" s="37" t="s">
        <v>131</v>
      </c>
      <c r="D7" s="30">
        <v>168185</v>
      </c>
      <c r="E7" s="30">
        <v>29149</v>
      </c>
      <c r="F7" s="30">
        <v>25497</v>
      </c>
      <c r="G7" s="30">
        <v>27557</v>
      </c>
      <c r="H7" s="30">
        <v>26274</v>
      </c>
      <c r="I7" s="30">
        <v>51198</v>
      </c>
      <c r="J7" s="30">
        <v>28565</v>
      </c>
      <c r="K7" s="30">
        <v>21668</v>
      </c>
      <c r="L7" s="30">
        <v>0</v>
      </c>
      <c r="M7" s="30">
        <v>0</v>
      </c>
      <c r="N7" s="30">
        <v>0</v>
      </c>
      <c r="O7" s="30">
        <v>0</v>
      </c>
      <c r="P7" s="30">
        <f>SUM(Melding[[#This Row],[Jan]:[Des]])</f>
        <v>378093</v>
      </c>
    </row>
    <row r="8" spans="1:16" x14ac:dyDescent="0.25">
      <c r="A8" s="56" t="s">
        <v>261</v>
      </c>
      <c r="B8" s="54" t="s">
        <v>311</v>
      </c>
      <c r="C8" s="55" t="s">
        <v>155</v>
      </c>
      <c r="D8" s="21">
        <v>252</v>
      </c>
      <c r="E8" s="21">
        <v>143</v>
      </c>
      <c r="F8" s="30">
        <v>147</v>
      </c>
      <c r="G8" s="30">
        <v>136</v>
      </c>
      <c r="H8" s="30">
        <v>97</v>
      </c>
      <c r="I8" s="30">
        <v>175</v>
      </c>
      <c r="J8" s="30">
        <v>81</v>
      </c>
      <c r="K8" s="30">
        <v>127</v>
      </c>
      <c r="L8" s="30">
        <v>0</v>
      </c>
      <c r="M8" s="30">
        <v>0</v>
      </c>
      <c r="N8" s="30">
        <v>0</v>
      </c>
      <c r="O8" s="30">
        <v>0</v>
      </c>
      <c r="P8" s="30">
        <f>SUM(Melding[[#This Row],[Jan]:[Des]])</f>
        <v>1158</v>
      </c>
    </row>
    <row r="9" spans="1:16" x14ac:dyDescent="0.25">
      <c r="A9" s="37" t="s">
        <v>244</v>
      </c>
      <c r="B9" s="37" t="s">
        <v>132</v>
      </c>
      <c r="C9" s="37" t="s">
        <v>133</v>
      </c>
      <c r="D9" s="30">
        <v>72</v>
      </c>
      <c r="E9" s="30">
        <v>42</v>
      </c>
      <c r="F9" s="30">
        <v>16</v>
      </c>
      <c r="G9" s="30">
        <v>54</v>
      </c>
      <c r="H9" s="30">
        <v>66</v>
      </c>
      <c r="I9" s="30">
        <v>18</v>
      </c>
      <c r="J9" s="30">
        <v>9</v>
      </c>
      <c r="K9" s="30">
        <v>10</v>
      </c>
      <c r="L9" s="30">
        <v>0</v>
      </c>
      <c r="M9" s="30">
        <v>0</v>
      </c>
      <c r="N9" s="30">
        <v>0</v>
      </c>
      <c r="O9" s="30">
        <v>0</v>
      </c>
      <c r="P9" s="30">
        <f>SUM(Melding[[#This Row],[Jan]:[Des]])</f>
        <v>287</v>
      </c>
    </row>
    <row r="10" spans="1:16" x14ac:dyDescent="0.25">
      <c r="A10" s="37" t="s">
        <v>245</v>
      </c>
      <c r="B10" s="37" t="s">
        <v>134</v>
      </c>
      <c r="C10" s="37" t="s">
        <v>60</v>
      </c>
      <c r="D10" s="30">
        <v>986</v>
      </c>
      <c r="E10" s="30">
        <v>1532</v>
      </c>
      <c r="F10" s="30">
        <v>1389</v>
      </c>
      <c r="G10" s="30">
        <v>1324</v>
      </c>
      <c r="H10" s="30">
        <v>714</v>
      </c>
      <c r="I10" s="30">
        <v>824</v>
      </c>
      <c r="J10" s="30">
        <v>525</v>
      </c>
      <c r="K10" s="30">
        <v>1087</v>
      </c>
      <c r="L10" s="30">
        <v>0</v>
      </c>
      <c r="M10" s="30">
        <v>0</v>
      </c>
      <c r="N10" s="30">
        <v>0</v>
      </c>
      <c r="O10" s="30">
        <v>0</v>
      </c>
      <c r="P10" s="30">
        <f>SUM(Melding[[#This Row],[Jan]:[Des]])</f>
        <v>8381</v>
      </c>
    </row>
    <row r="11" spans="1:16" x14ac:dyDescent="0.25">
      <c r="A11" s="37" t="s">
        <v>255</v>
      </c>
      <c r="B11" s="37" t="s">
        <v>135</v>
      </c>
      <c r="C11" s="37" t="s">
        <v>136</v>
      </c>
      <c r="D11" s="30">
        <v>219</v>
      </c>
      <c r="E11" s="30">
        <v>701</v>
      </c>
      <c r="F11" s="30">
        <v>148</v>
      </c>
      <c r="G11" s="30">
        <v>443</v>
      </c>
      <c r="H11" s="30">
        <v>518</v>
      </c>
      <c r="I11" s="30">
        <v>127</v>
      </c>
      <c r="J11" s="30">
        <v>201</v>
      </c>
      <c r="K11" s="30">
        <v>525</v>
      </c>
      <c r="L11" s="30">
        <v>0</v>
      </c>
      <c r="M11" s="30">
        <v>0</v>
      </c>
      <c r="N11" s="30">
        <v>0</v>
      </c>
      <c r="O11" s="30">
        <v>0</v>
      </c>
      <c r="P11" s="30">
        <f>SUM(Melding[[#This Row],[Jan]:[Des]])</f>
        <v>2882</v>
      </c>
    </row>
    <row r="12" spans="1:16" x14ac:dyDescent="0.25">
      <c r="A12" s="37" t="s">
        <v>256</v>
      </c>
      <c r="B12" s="37" t="s">
        <v>137</v>
      </c>
      <c r="C12" s="37" t="s">
        <v>138</v>
      </c>
      <c r="D12" s="30">
        <v>50366</v>
      </c>
      <c r="E12" s="30">
        <v>98958</v>
      </c>
      <c r="F12" s="30">
        <v>45952</v>
      </c>
      <c r="G12" s="30">
        <v>60507</v>
      </c>
      <c r="H12" s="30">
        <v>56509</v>
      </c>
      <c r="I12" s="30">
        <v>57587</v>
      </c>
      <c r="J12" s="30">
        <v>48877</v>
      </c>
      <c r="K12" s="30">
        <v>45101</v>
      </c>
      <c r="L12" s="30">
        <v>0</v>
      </c>
      <c r="M12" s="30">
        <v>0</v>
      </c>
      <c r="N12" s="30">
        <v>0</v>
      </c>
      <c r="O12" s="30">
        <v>0</v>
      </c>
      <c r="P12" s="30">
        <f>SUM(Melding[[#This Row],[Jan]:[Des]])</f>
        <v>463857</v>
      </c>
    </row>
    <row r="13" spans="1:16" x14ac:dyDescent="0.25">
      <c r="A13" s="37" t="s">
        <v>225</v>
      </c>
      <c r="B13" s="37" t="s">
        <v>139</v>
      </c>
      <c r="C13" s="37" t="s">
        <v>140</v>
      </c>
      <c r="D13" s="30">
        <v>4665</v>
      </c>
      <c r="E13" s="30">
        <v>6291</v>
      </c>
      <c r="F13" s="30">
        <v>4737</v>
      </c>
      <c r="G13" s="30">
        <v>5508</v>
      </c>
      <c r="H13" s="30">
        <v>4081</v>
      </c>
      <c r="I13" s="30">
        <v>8255</v>
      </c>
      <c r="J13" s="30">
        <v>4512</v>
      </c>
      <c r="K13" s="30">
        <v>5779</v>
      </c>
      <c r="L13" s="30">
        <v>0</v>
      </c>
      <c r="M13" s="30">
        <v>0</v>
      </c>
      <c r="N13" s="30">
        <v>0</v>
      </c>
      <c r="O13" s="30">
        <v>0</v>
      </c>
      <c r="P13" s="30">
        <f>SUM(Melding[[#This Row],[Jan]:[Des]])</f>
        <v>43828</v>
      </c>
    </row>
    <row r="14" spans="1:16" x14ac:dyDescent="0.25">
      <c r="A14" s="37" t="s">
        <v>248</v>
      </c>
      <c r="B14" s="37" t="s">
        <v>141</v>
      </c>
      <c r="C14" s="37" t="s">
        <v>85</v>
      </c>
      <c r="D14" s="30">
        <v>727623</v>
      </c>
      <c r="E14" s="30">
        <v>962966</v>
      </c>
      <c r="F14" s="30">
        <v>542787</v>
      </c>
      <c r="G14" s="30">
        <v>578626</v>
      </c>
      <c r="H14" s="30">
        <v>544054</v>
      </c>
      <c r="I14" s="30">
        <v>572511</v>
      </c>
      <c r="J14" s="30">
        <v>348571</v>
      </c>
      <c r="K14" s="30">
        <v>432811</v>
      </c>
      <c r="L14" s="30">
        <v>0</v>
      </c>
      <c r="M14" s="30">
        <v>0</v>
      </c>
      <c r="N14" s="30">
        <v>0</v>
      </c>
      <c r="O14" s="30">
        <v>0</v>
      </c>
      <c r="P14" s="30">
        <f>SUM(Melding[[#This Row],[Jan]:[Des]])</f>
        <v>4709949</v>
      </c>
    </row>
    <row r="15" spans="1:16" x14ac:dyDescent="0.25">
      <c r="A15" s="37" t="s">
        <v>258</v>
      </c>
      <c r="B15" s="14" t="s">
        <v>299</v>
      </c>
      <c r="C15" s="37" t="s">
        <v>115</v>
      </c>
      <c r="D15" s="30">
        <v>5489</v>
      </c>
      <c r="E15" s="30">
        <v>4699</v>
      </c>
      <c r="F15" s="30">
        <v>18755</v>
      </c>
      <c r="G15" s="30">
        <v>11468</v>
      </c>
      <c r="H15" s="30">
        <v>4480</v>
      </c>
      <c r="I15" s="30">
        <v>4291</v>
      </c>
      <c r="J15" s="30">
        <v>1891</v>
      </c>
      <c r="K15" s="30">
        <v>3766</v>
      </c>
      <c r="L15" s="30">
        <v>0</v>
      </c>
      <c r="M15" s="30">
        <v>0</v>
      </c>
      <c r="N15" s="30">
        <v>0</v>
      </c>
      <c r="O15" s="30">
        <v>0</v>
      </c>
      <c r="P15" s="30">
        <f>SUM(Melding[[#This Row],[Jan]:[Des]])</f>
        <v>54839</v>
      </c>
    </row>
    <row r="16" spans="1:16" x14ac:dyDescent="0.25">
      <c r="A16" s="37" t="s">
        <v>257</v>
      </c>
      <c r="B16" s="37" t="s">
        <v>142</v>
      </c>
      <c r="C16" s="37" t="s">
        <v>143</v>
      </c>
      <c r="D16" s="30">
        <v>6</v>
      </c>
      <c r="E16" s="30">
        <v>10</v>
      </c>
      <c r="F16" s="30">
        <v>5</v>
      </c>
      <c r="G16" s="30">
        <v>8</v>
      </c>
      <c r="H16" s="30">
        <v>13</v>
      </c>
      <c r="I16" s="30">
        <v>5</v>
      </c>
      <c r="J16" s="30">
        <v>9</v>
      </c>
      <c r="K16" s="30">
        <v>6</v>
      </c>
      <c r="L16" s="30">
        <v>0</v>
      </c>
      <c r="M16" s="30">
        <v>0</v>
      </c>
      <c r="N16" s="30">
        <v>0</v>
      </c>
      <c r="O16" s="30">
        <v>0</v>
      </c>
      <c r="P16" s="30">
        <f>SUM(Melding[[#This Row],[Jan]:[Des]])</f>
        <v>62</v>
      </c>
    </row>
    <row r="17" spans="1:16" x14ac:dyDescent="0.25">
      <c r="A17" s="37" t="s">
        <v>228</v>
      </c>
      <c r="B17" s="37" t="s">
        <v>144</v>
      </c>
      <c r="C17" s="37" t="s">
        <v>78</v>
      </c>
      <c r="D17" s="30">
        <v>127967</v>
      </c>
      <c r="E17" s="30">
        <v>83511</v>
      </c>
      <c r="F17" s="30">
        <v>106605</v>
      </c>
      <c r="G17" s="30">
        <v>48835</v>
      </c>
      <c r="H17" s="30">
        <v>44057</v>
      </c>
      <c r="I17" s="30">
        <v>36958</v>
      </c>
      <c r="J17" s="30">
        <v>14297</v>
      </c>
      <c r="K17" s="30">
        <v>49264</v>
      </c>
      <c r="L17" s="30">
        <v>0</v>
      </c>
      <c r="M17" s="30">
        <v>0</v>
      </c>
      <c r="N17" s="30">
        <v>0</v>
      </c>
      <c r="O17" s="30">
        <v>0</v>
      </c>
      <c r="P17" s="30">
        <f>SUM(Melding[[#This Row],[Jan]:[Des]])</f>
        <v>511494</v>
      </c>
    </row>
    <row r="18" spans="1:16" x14ac:dyDescent="0.25">
      <c r="A18" s="37" t="s">
        <v>259</v>
      </c>
      <c r="B18" s="37" t="s">
        <v>145</v>
      </c>
      <c r="C18" s="37" t="s">
        <v>146</v>
      </c>
      <c r="D18" s="30">
        <v>0</v>
      </c>
      <c r="E18" s="30">
        <v>8611</v>
      </c>
      <c r="F18" s="30">
        <v>2</v>
      </c>
      <c r="G18" s="30">
        <v>0</v>
      </c>
      <c r="H18" s="30">
        <v>3</v>
      </c>
      <c r="I18" s="30">
        <v>0</v>
      </c>
      <c r="J18" s="30">
        <v>0</v>
      </c>
      <c r="K18" s="30">
        <v>0</v>
      </c>
      <c r="L18" s="30">
        <v>0</v>
      </c>
      <c r="M18" s="30">
        <v>0</v>
      </c>
      <c r="N18" s="30">
        <v>0</v>
      </c>
      <c r="O18" s="30">
        <v>0</v>
      </c>
      <c r="P18" s="30">
        <f>SUM(Melding[[#This Row],[Jan]:[Des]])</f>
        <v>8616</v>
      </c>
    </row>
    <row r="19" spans="1:16" x14ac:dyDescent="0.25">
      <c r="A19" s="37" t="s">
        <v>234</v>
      </c>
      <c r="B19" s="37" t="s">
        <v>147</v>
      </c>
      <c r="C19" s="37" t="s">
        <v>148</v>
      </c>
      <c r="D19" s="30">
        <v>5368</v>
      </c>
      <c r="E19" s="30">
        <v>6478</v>
      </c>
      <c r="F19" s="30">
        <v>4460</v>
      </c>
      <c r="G19" s="30">
        <v>5177</v>
      </c>
      <c r="H19" s="30">
        <v>6301</v>
      </c>
      <c r="I19" s="30">
        <v>4919</v>
      </c>
      <c r="J19" s="30">
        <v>4607</v>
      </c>
      <c r="K19" s="30">
        <v>5027</v>
      </c>
      <c r="L19" s="30">
        <v>0</v>
      </c>
      <c r="M19" s="30">
        <v>0</v>
      </c>
      <c r="N19" s="30">
        <v>0</v>
      </c>
      <c r="O19" s="30">
        <v>0</v>
      </c>
      <c r="P19" s="30">
        <f>SUM(Melding[[#This Row],[Jan]:[Des]])</f>
        <v>42337</v>
      </c>
    </row>
    <row r="20" spans="1:16" x14ac:dyDescent="0.25">
      <c r="A20" s="37" t="s">
        <v>260</v>
      </c>
      <c r="B20" s="37" t="s">
        <v>149</v>
      </c>
      <c r="C20" s="37" t="s">
        <v>96</v>
      </c>
      <c r="D20" s="30">
        <v>63464</v>
      </c>
      <c r="E20" s="30">
        <v>63726</v>
      </c>
      <c r="F20" s="30">
        <v>57193</v>
      </c>
      <c r="G20" s="30">
        <v>65614</v>
      </c>
      <c r="H20" s="30">
        <v>60799</v>
      </c>
      <c r="I20" s="30">
        <v>62625</v>
      </c>
      <c r="J20" s="30">
        <v>49356</v>
      </c>
      <c r="K20" s="30">
        <v>60031</v>
      </c>
      <c r="L20" s="30">
        <v>0</v>
      </c>
      <c r="M20" s="30">
        <v>0</v>
      </c>
      <c r="N20" s="30">
        <v>0</v>
      </c>
      <c r="O20" s="30">
        <v>0</v>
      </c>
      <c r="P20" s="30">
        <f>SUM(Melding[[#This Row],[Jan]:[Des]])</f>
        <v>482808</v>
      </c>
    </row>
    <row r="21" spans="1:16" x14ac:dyDescent="0.25">
      <c r="A21" s="37" t="s">
        <v>235</v>
      </c>
      <c r="B21" s="37" t="s">
        <v>150</v>
      </c>
      <c r="C21" s="37" t="s">
        <v>151</v>
      </c>
      <c r="D21" s="30">
        <v>271822</v>
      </c>
      <c r="E21" s="30">
        <v>232613</v>
      </c>
      <c r="F21" s="30">
        <v>452465</v>
      </c>
      <c r="G21" s="30">
        <v>317809</v>
      </c>
      <c r="H21" s="30">
        <v>292071</v>
      </c>
      <c r="I21" s="30">
        <v>373910</v>
      </c>
      <c r="J21" s="30">
        <v>404947</v>
      </c>
      <c r="K21" s="30">
        <v>325414</v>
      </c>
      <c r="L21" s="30">
        <v>0</v>
      </c>
      <c r="M21" s="30">
        <v>0</v>
      </c>
      <c r="N21" s="30">
        <v>0</v>
      </c>
      <c r="O21" s="30">
        <v>0</v>
      </c>
      <c r="P21" s="30">
        <f>SUM(Melding[[#This Row],[Jan]:[Des]])</f>
        <v>2671051</v>
      </c>
    </row>
    <row r="22" spans="1:16" x14ac:dyDescent="0.25">
      <c r="A22" s="37" t="s">
        <v>250</v>
      </c>
      <c r="B22" s="37" t="s">
        <v>152</v>
      </c>
      <c r="C22" s="37" t="s">
        <v>89</v>
      </c>
      <c r="D22" s="30">
        <v>7745</v>
      </c>
      <c r="E22" s="30">
        <v>5972</v>
      </c>
      <c r="F22" s="30">
        <v>5473</v>
      </c>
      <c r="G22" s="30">
        <v>7011</v>
      </c>
      <c r="H22" s="30">
        <v>7102</v>
      </c>
      <c r="I22" s="30">
        <v>6420</v>
      </c>
      <c r="J22" s="30">
        <v>6930</v>
      </c>
      <c r="K22" s="30">
        <v>6879</v>
      </c>
      <c r="L22" s="30">
        <v>0</v>
      </c>
      <c r="M22" s="30">
        <v>0</v>
      </c>
      <c r="N22" s="30">
        <v>0</v>
      </c>
      <c r="O22" s="30">
        <v>0</v>
      </c>
      <c r="P22" s="30">
        <f>SUM(Melding[[#This Row],[Jan]:[Des]])</f>
        <v>53532</v>
      </c>
    </row>
    <row r="23" spans="1:16" x14ac:dyDescent="0.25">
      <c r="A23" s="37" t="s">
        <v>236</v>
      </c>
      <c r="B23" s="37" t="s">
        <v>153</v>
      </c>
      <c r="C23" s="37" t="s">
        <v>61</v>
      </c>
      <c r="D23" s="30">
        <v>3690967</v>
      </c>
      <c r="E23" s="30">
        <v>4167328</v>
      </c>
      <c r="F23" s="30">
        <v>9779606</v>
      </c>
      <c r="G23" s="30">
        <v>4330633</v>
      </c>
      <c r="H23" s="30">
        <v>3333456</v>
      </c>
      <c r="I23" s="30">
        <v>3957767</v>
      </c>
      <c r="J23" s="30">
        <v>1605090</v>
      </c>
      <c r="K23" s="30">
        <v>2176813</v>
      </c>
      <c r="L23" s="30">
        <v>0</v>
      </c>
      <c r="M23" s="30">
        <v>0</v>
      </c>
      <c r="N23" s="30">
        <v>0</v>
      </c>
      <c r="O23" s="30">
        <v>0</v>
      </c>
      <c r="P23" s="30">
        <f>SUM(Melding[[#This Row],[Jan]:[Des]])</f>
        <v>33041660</v>
      </c>
    </row>
    <row r="24" spans="1:16" x14ac:dyDescent="0.25">
      <c r="A24" s="37" t="s">
        <v>261</v>
      </c>
      <c r="B24" s="37" t="s">
        <v>154</v>
      </c>
      <c r="C24" s="37" t="s">
        <v>155</v>
      </c>
      <c r="D24" s="30">
        <v>0</v>
      </c>
      <c r="E24" s="30">
        <v>0</v>
      </c>
      <c r="F24" s="30">
        <v>0</v>
      </c>
      <c r="G24" s="30">
        <v>0</v>
      </c>
      <c r="H24" s="30">
        <v>0</v>
      </c>
      <c r="I24" s="30">
        <v>0</v>
      </c>
      <c r="J24" s="30">
        <v>0</v>
      </c>
      <c r="K24" s="30">
        <v>0</v>
      </c>
      <c r="L24" s="30">
        <v>0</v>
      </c>
      <c r="M24" s="30">
        <v>0</v>
      </c>
      <c r="N24" s="30">
        <v>0</v>
      </c>
      <c r="O24" s="30">
        <v>0</v>
      </c>
      <c r="P24" s="30">
        <f>SUM(Melding[[#This Row],[Jan]:[Des]])</f>
        <v>0</v>
      </c>
    </row>
    <row r="25" spans="1:16" x14ac:dyDescent="0.25">
      <c r="A25" s="37" t="s">
        <v>239</v>
      </c>
      <c r="B25" s="37" t="s">
        <v>156</v>
      </c>
      <c r="C25" s="37" t="s">
        <v>157</v>
      </c>
      <c r="D25" s="30">
        <v>178754</v>
      </c>
      <c r="E25" s="30">
        <v>168994</v>
      </c>
      <c r="F25" s="30">
        <v>210744</v>
      </c>
      <c r="G25" s="30">
        <v>221147</v>
      </c>
      <c r="H25" s="30">
        <v>179991</v>
      </c>
      <c r="I25" s="30">
        <v>217319</v>
      </c>
      <c r="J25" s="30">
        <v>192422</v>
      </c>
      <c r="K25" s="30">
        <v>196483</v>
      </c>
      <c r="L25" s="30">
        <v>0</v>
      </c>
      <c r="M25" s="30">
        <v>0</v>
      </c>
      <c r="N25" s="30">
        <v>0</v>
      </c>
      <c r="O25" s="30">
        <v>0</v>
      </c>
      <c r="P25" s="30">
        <f>SUM(Melding[[#This Row],[Jan]:[Des]])</f>
        <v>1565854</v>
      </c>
    </row>
    <row r="26" spans="1:16" x14ac:dyDescent="0.25">
      <c r="A26" s="48" t="s">
        <v>262</v>
      </c>
      <c r="B26" s="49" t="s">
        <v>158</v>
      </c>
      <c r="C26" s="49" t="s">
        <v>159</v>
      </c>
      <c r="D26" s="30">
        <v>29508</v>
      </c>
      <c r="E26" s="30">
        <v>31641</v>
      </c>
      <c r="F26" s="30">
        <v>244938</v>
      </c>
      <c r="G26" s="30">
        <v>87747</v>
      </c>
      <c r="H26" s="30">
        <v>75499</v>
      </c>
      <c r="I26" s="30">
        <v>27724</v>
      </c>
      <c r="J26" s="30">
        <v>22485</v>
      </c>
      <c r="K26" s="30">
        <v>39949</v>
      </c>
      <c r="L26" s="30">
        <v>0</v>
      </c>
      <c r="M26" s="30">
        <v>0</v>
      </c>
      <c r="N26" s="30">
        <v>0</v>
      </c>
      <c r="O26" s="30">
        <v>0</v>
      </c>
      <c r="P26" s="47">
        <f>SUM(Melding[[#This Row],[Jan]:[Des]])</f>
        <v>559491</v>
      </c>
    </row>
    <row r="27" spans="1:16" x14ac:dyDescent="0.25">
      <c r="A27" s="48" t="s">
        <v>263</v>
      </c>
      <c r="B27" s="49" t="s">
        <v>160</v>
      </c>
      <c r="C27" s="48" t="s">
        <v>161</v>
      </c>
      <c r="D27" s="30">
        <v>36563</v>
      </c>
      <c r="E27" s="30">
        <v>36971</v>
      </c>
      <c r="F27" s="30">
        <v>39406</v>
      </c>
      <c r="G27" s="30">
        <v>39023</v>
      </c>
      <c r="H27" s="30">
        <v>40691</v>
      </c>
      <c r="I27" s="30">
        <v>39811</v>
      </c>
      <c r="J27" s="30">
        <v>39042</v>
      </c>
      <c r="K27" s="30">
        <v>36732</v>
      </c>
      <c r="L27" s="30">
        <v>0</v>
      </c>
      <c r="M27" s="30">
        <v>0</v>
      </c>
      <c r="N27" s="30">
        <v>0</v>
      </c>
      <c r="O27" s="30">
        <v>0</v>
      </c>
      <c r="P27" s="47">
        <f>SUM(Melding[[#This Row],[Jan]:[Des]])</f>
        <v>308239</v>
      </c>
    </row>
    <row r="28" spans="1:16" x14ac:dyDescent="0.25">
      <c r="A28" s="57" t="s">
        <v>264</v>
      </c>
      <c r="B28" s="49" t="s">
        <v>162</v>
      </c>
      <c r="C28" s="49" t="s">
        <v>163</v>
      </c>
      <c r="D28" s="47">
        <v>2</v>
      </c>
      <c r="E28" s="47">
        <v>10</v>
      </c>
      <c r="F28" s="47">
        <v>15</v>
      </c>
      <c r="G28" s="47">
        <v>316</v>
      </c>
      <c r="H28" s="47">
        <v>119</v>
      </c>
      <c r="I28" s="47">
        <v>230</v>
      </c>
      <c r="J28" s="47">
        <v>4</v>
      </c>
      <c r="K28" s="47">
        <v>114</v>
      </c>
      <c r="L28" s="47">
        <v>0</v>
      </c>
      <c r="M28" s="47">
        <v>0</v>
      </c>
      <c r="N28" s="47">
        <v>0</v>
      </c>
      <c r="O28" s="47">
        <v>0</v>
      </c>
      <c r="P28" s="47">
        <f>SUM(Melding[[#This Row],[Jan]:[Des]])</f>
        <v>810</v>
      </c>
    </row>
  </sheetData>
  <mergeCells count="1">
    <mergeCell ref="D1:P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5B0B4-3965-40B3-B220-8F7ACA02F3FF}">
  <dimension ref="A1:P41"/>
  <sheetViews>
    <sheetView zoomScale="85" zoomScaleNormal="85" workbookViewId="0">
      <selection activeCell="I45" sqref="I45"/>
    </sheetView>
  </sheetViews>
  <sheetFormatPr baseColWidth="10" defaultColWidth="9.140625" defaultRowHeight="15" x14ac:dyDescent="0.25"/>
  <cols>
    <col min="1" max="1" width="23.28515625" bestFit="1" customWidth="1"/>
    <col min="2" max="2" width="59.5703125" bestFit="1" customWidth="1"/>
    <col min="3" max="3" width="31.28515625" bestFit="1" customWidth="1"/>
    <col min="4" max="5" width="11.7109375" style="28" customWidth="1"/>
    <col min="6" max="16" width="11.7109375" style="29" customWidth="1"/>
    <col min="21" max="21" width="15" bestFit="1" customWidth="1"/>
    <col min="25" max="25" width="16.85546875" bestFit="1" customWidth="1"/>
  </cols>
  <sheetData>
    <row r="1" spans="1:16" ht="21" x14ac:dyDescent="0.35">
      <c r="D1" s="62">
        <v>2024</v>
      </c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</row>
    <row r="2" spans="1:16" x14ac:dyDescent="0.25">
      <c r="A2" s="7" t="s">
        <v>40</v>
      </c>
      <c r="B2" s="7" t="s">
        <v>41</v>
      </c>
      <c r="C2" s="7" t="s">
        <v>90</v>
      </c>
      <c r="D2" s="26" t="s">
        <v>103</v>
      </c>
      <c r="E2" s="26" t="s">
        <v>104</v>
      </c>
      <c r="F2" s="26" t="s">
        <v>105</v>
      </c>
      <c r="G2" s="26" t="s">
        <v>106</v>
      </c>
      <c r="H2" s="26" t="s">
        <v>102</v>
      </c>
      <c r="I2" s="26" t="s">
        <v>107</v>
      </c>
      <c r="J2" s="26" t="s">
        <v>108</v>
      </c>
      <c r="K2" s="26" t="s">
        <v>109</v>
      </c>
      <c r="L2" s="26" t="s">
        <v>110</v>
      </c>
      <c r="M2" s="26" t="s">
        <v>111</v>
      </c>
      <c r="N2" s="26" t="s">
        <v>112</v>
      </c>
      <c r="O2" s="26" t="s">
        <v>113</v>
      </c>
      <c r="P2" s="27" t="s">
        <v>16</v>
      </c>
    </row>
    <row r="3" spans="1:16" x14ac:dyDescent="0.25">
      <c r="A3" t="s">
        <v>220</v>
      </c>
      <c r="B3" t="s">
        <v>124</v>
      </c>
      <c r="C3" t="s">
        <v>0</v>
      </c>
      <c r="D3" s="53">
        <v>297150</v>
      </c>
      <c r="E3" s="53">
        <v>276261</v>
      </c>
      <c r="F3" s="53">
        <v>236136</v>
      </c>
      <c r="G3" s="53">
        <v>255867</v>
      </c>
      <c r="H3" s="53">
        <v>233318</v>
      </c>
      <c r="I3" s="53">
        <v>221057</v>
      </c>
      <c r="J3" s="53">
        <v>177128</v>
      </c>
      <c r="K3" s="53">
        <v>220981</v>
      </c>
      <c r="L3" s="53">
        <v>0</v>
      </c>
      <c r="M3" s="53">
        <v>0</v>
      </c>
      <c r="N3" s="53">
        <v>0</v>
      </c>
      <c r="O3" s="53">
        <v>0</v>
      </c>
      <c r="P3" s="29">
        <f>SUM(Innsending[[#This Row],[Jan]:[Des]])</f>
        <v>1917898</v>
      </c>
    </row>
    <row r="4" spans="1:16" x14ac:dyDescent="0.25">
      <c r="A4" t="s">
        <v>265</v>
      </c>
      <c r="B4" t="s">
        <v>164</v>
      </c>
      <c r="C4" t="s">
        <v>83</v>
      </c>
      <c r="D4" s="53">
        <v>2133</v>
      </c>
      <c r="E4" s="53">
        <v>1959</v>
      </c>
      <c r="F4" s="53">
        <v>1942</v>
      </c>
      <c r="G4" s="53">
        <v>2554</v>
      </c>
      <c r="H4" s="53">
        <v>2237</v>
      </c>
      <c r="I4" s="53">
        <v>2251</v>
      </c>
      <c r="J4" s="53">
        <v>1436</v>
      </c>
      <c r="K4" s="53">
        <v>2268</v>
      </c>
      <c r="L4" s="53">
        <v>0</v>
      </c>
      <c r="M4" s="53">
        <v>0</v>
      </c>
      <c r="N4" s="53">
        <v>0</v>
      </c>
      <c r="O4" s="53">
        <v>0</v>
      </c>
      <c r="P4" s="29">
        <f>SUM(Innsending[[#This Row],[Jan]:[Des]])</f>
        <v>16780</v>
      </c>
    </row>
    <row r="5" spans="1:16" x14ac:dyDescent="0.25">
      <c r="A5" s="35" t="s">
        <v>283</v>
      </c>
      <c r="B5" s="41" t="s">
        <v>281</v>
      </c>
      <c r="C5" s="41" t="s">
        <v>282</v>
      </c>
      <c r="D5" s="53">
        <v>0</v>
      </c>
      <c r="E5" s="53">
        <v>0</v>
      </c>
      <c r="F5" s="53">
        <v>0</v>
      </c>
      <c r="G5" s="53">
        <v>0</v>
      </c>
      <c r="H5" s="53">
        <v>0</v>
      </c>
      <c r="I5" s="53">
        <v>0</v>
      </c>
      <c r="J5" s="53">
        <v>0</v>
      </c>
      <c r="K5" s="53">
        <v>0</v>
      </c>
      <c r="L5" s="53">
        <v>0</v>
      </c>
      <c r="M5" s="53">
        <v>0</v>
      </c>
      <c r="N5" s="53">
        <v>0</v>
      </c>
      <c r="O5" s="53">
        <v>0</v>
      </c>
      <c r="P5" s="29">
        <f>SUM(Innsending[[#This Row],[Jan]:[Des]])</f>
        <v>0</v>
      </c>
    </row>
    <row r="6" spans="1:16" x14ac:dyDescent="0.25">
      <c r="A6" t="s">
        <v>266</v>
      </c>
      <c r="B6" t="s">
        <v>165</v>
      </c>
      <c r="C6" t="s">
        <v>166</v>
      </c>
      <c r="D6" s="53">
        <v>400</v>
      </c>
      <c r="E6" s="53">
        <v>391</v>
      </c>
      <c r="F6" s="53">
        <v>242</v>
      </c>
      <c r="G6" s="53">
        <v>299</v>
      </c>
      <c r="H6" s="53">
        <v>286</v>
      </c>
      <c r="I6" s="53">
        <v>329</v>
      </c>
      <c r="J6" s="53">
        <v>222</v>
      </c>
      <c r="K6" s="53">
        <v>270</v>
      </c>
      <c r="L6" s="53">
        <v>0</v>
      </c>
      <c r="M6" s="53">
        <v>0</v>
      </c>
      <c r="N6" s="53">
        <v>0</v>
      </c>
      <c r="O6" s="53">
        <v>0</v>
      </c>
      <c r="P6" s="29">
        <f>SUM(Innsending[[#This Row],[Jan]:[Des]])</f>
        <v>2439</v>
      </c>
    </row>
    <row r="7" spans="1:16" x14ac:dyDescent="0.25">
      <c r="A7" t="s">
        <v>243</v>
      </c>
      <c r="B7" t="s">
        <v>128</v>
      </c>
      <c r="C7" t="s">
        <v>129</v>
      </c>
      <c r="D7" s="53">
        <v>23522</v>
      </c>
      <c r="E7" s="53">
        <v>25778</v>
      </c>
      <c r="F7" s="53">
        <v>27524</v>
      </c>
      <c r="G7" s="53">
        <v>30716</v>
      </c>
      <c r="H7" s="53">
        <v>29739</v>
      </c>
      <c r="I7" s="53">
        <v>32445</v>
      </c>
      <c r="J7" s="53">
        <v>21499</v>
      </c>
      <c r="K7" s="53">
        <v>24469</v>
      </c>
      <c r="L7" s="53">
        <v>0</v>
      </c>
      <c r="M7" s="53">
        <v>0</v>
      </c>
      <c r="N7" s="53">
        <v>0</v>
      </c>
      <c r="O7" s="53">
        <v>0</v>
      </c>
      <c r="P7" s="29">
        <f>SUM(Innsending[[#This Row],[Jan]:[Des]])</f>
        <v>215692</v>
      </c>
    </row>
    <row r="8" spans="1:16" x14ac:dyDescent="0.25">
      <c r="A8" t="s">
        <v>279</v>
      </c>
      <c r="B8" t="s">
        <v>277</v>
      </c>
      <c r="C8" t="s">
        <v>278</v>
      </c>
      <c r="D8" s="53">
        <v>0</v>
      </c>
      <c r="E8" s="53">
        <v>1</v>
      </c>
      <c r="F8" s="53">
        <v>0</v>
      </c>
      <c r="G8" s="53">
        <v>0</v>
      </c>
      <c r="H8" s="53">
        <v>0</v>
      </c>
      <c r="I8" s="53">
        <v>0</v>
      </c>
      <c r="J8" s="53">
        <v>0</v>
      </c>
      <c r="K8" s="53">
        <v>0</v>
      </c>
      <c r="L8" s="53">
        <v>0</v>
      </c>
      <c r="M8" s="53">
        <v>0</v>
      </c>
      <c r="N8" s="53">
        <v>0</v>
      </c>
      <c r="O8" s="53">
        <v>0</v>
      </c>
      <c r="P8" s="29">
        <f>SUM(Innsending[[#This Row],[Jan]:[Des]])</f>
        <v>1</v>
      </c>
    </row>
    <row r="9" spans="1:16" x14ac:dyDescent="0.25">
      <c r="A9" s="51" t="s">
        <v>261</v>
      </c>
      <c r="B9" s="41" t="s">
        <v>311</v>
      </c>
      <c r="C9" s="41" t="s">
        <v>155</v>
      </c>
      <c r="D9" s="38">
        <v>885</v>
      </c>
      <c r="E9" s="38">
        <v>849</v>
      </c>
      <c r="F9" s="38">
        <v>760</v>
      </c>
      <c r="G9" s="38">
        <v>914</v>
      </c>
      <c r="H9" s="38">
        <v>873</v>
      </c>
      <c r="I9" s="38">
        <v>933</v>
      </c>
      <c r="J9" s="38">
        <v>653</v>
      </c>
      <c r="K9" s="38">
        <v>709</v>
      </c>
      <c r="L9" s="38"/>
      <c r="M9" s="38"/>
      <c r="N9" s="38"/>
      <c r="O9" s="38"/>
      <c r="P9" s="34">
        <f>SUM(Innsending[[#This Row],[Jan]:[Des]])</f>
        <v>6576</v>
      </c>
    </row>
    <row r="10" spans="1:16" x14ac:dyDescent="0.25">
      <c r="A10" t="s">
        <v>245</v>
      </c>
      <c r="B10" t="s">
        <v>134</v>
      </c>
      <c r="C10" t="s">
        <v>60</v>
      </c>
      <c r="D10" s="53">
        <v>2550</v>
      </c>
      <c r="E10" s="53">
        <v>4473</v>
      </c>
      <c r="F10" s="53">
        <v>2247</v>
      </c>
      <c r="G10" s="53">
        <v>1089</v>
      </c>
      <c r="H10" s="53">
        <v>913</v>
      </c>
      <c r="I10" s="53">
        <v>398</v>
      </c>
      <c r="J10" s="53">
        <v>60</v>
      </c>
      <c r="K10" s="53">
        <v>54</v>
      </c>
      <c r="L10" s="53">
        <v>0</v>
      </c>
      <c r="M10" s="53">
        <v>0</v>
      </c>
      <c r="N10" s="53">
        <v>0</v>
      </c>
      <c r="O10" s="53">
        <v>0</v>
      </c>
      <c r="P10" s="29">
        <f>SUM(Innsending[[#This Row],[Jan]:[Des]])</f>
        <v>11784</v>
      </c>
    </row>
    <row r="11" spans="1:16" x14ac:dyDescent="0.25">
      <c r="A11" s="51" t="s">
        <v>294</v>
      </c>
      <c r="B11" s="41" t="s">
        <v>73</v>
      </c>
      <c r="C11" t="s">
        <v>119</v>
      </c>
      <c r="D11" s="53">
        <v>27</v>
      </c>
      <c r="E11" s="53">
        <v>26</v>
      </c>
      <c r="F11" s="53">
        <v>14</v>
      </c>
      <c r="G11" s="53">
        <v>19</v>
      </c>
      <c r="H11" s="53">
        <v>26</v>
      </c>
      <c r="I11" s="53">
        <v>25</v>
      </c>
      <c r="J11" s="53">
        <v>19</v>
      </c>
      <c r="K11" s="53">
        <v>24</v>
      </c>
      <c r="L11" s="53">
        <v>0</v>
      </c>
      <c r="M11" s="53">
        <v>0</v>
      </c>
      <c r="N11" s="53">
        <v>0</v>
      </c>
      <c r="O11" s="53">
        <v>0</v>
      </c>
      <c r="P11" s="29">
        <f>SUM(Innsending[[#This Row],[Jan]:[Des]])</f>
        <v>180</v>
      </c>
    </row>
    <row r="12" spans="1:16" x14ac:dyDescent="0.25">
      <c r="A12" t="s">
        <v>267</v>
      </c>
      <c r="B12" t="s">
        <v>167</v>
      </c>
      <c r="C12" t="s">
        <v>168</v>
      </c>
      <c r="D12" s="53">
        <v>2203</v>
      </c>
      <c r="E12" s="53">
        <v>2204</v>
      </c>
      <c r="F12" s="53">
        <v>1830</v>
      </c>
      <c r="G12" s="53">
        <v>2271</v>
      </c>
      <c r="H12" s="53">
        <v>1658</v>
      </c>
      <c r="I12" s="53">
        <v>1747</v>
      </c>
      <c r="J12" s="53">
        <v>1275</v>
      </c>
      <c r="K12" s="53">
        <v>1851</v>
      </c>
      <c r="L12" s="53">
        <v>0</v>
      </c>
      <c r="M12" s="53">
        <v>0</v>
      </c>
      <c r="N12" s="53">
        <v>0</v>
      </c>
      <c r="O12" s="53">
        <v>0</v>
      </c>
      <c r="P12" s="29">
        <f>SUM(Innsending[[#This Row],[Jan]:[Des]])</f>
        <v>15039</v>
      </c>
    </row>
    <row r="13" spans="1:16" x14ac:dyDescent="0.25">
      <c r="A13" t="s">
        <v>255</v>
      </c>
      <c r="B13" t="s">
        <v>135</v>
      </c>
      <c r="C13" t="s">
        <v>136</v>
      </c>
      <c r="D13" s="53">
        <v>3824</v>
      </c>
      <c r="E13" s="53">
        <v>4440</v>
      </c>
      <c r="F13" s="53">
        <v>2193</v>
      </c>
      <c r="G13" s="53">
        <v>3845</v>
      </c>
      <c r="H13" s="53">
        <v>3084</v>
      </c>
      <c r="I13" s="53">
        <v>1475</v>
      </c>
      <c r="J13" s="53">
        <v>3016</v>
      </c>
      <c r="K13" s="53">
        <v>3760</v>
      </c>
      <c r="L13" s="53">
        <v>0</v>
      </c>
      <c r="M13" s="53">
        <v>0</v>
      </c>
      <c r="N13" s="53">
        <v>0</v>
      </c>
      <c r="O13" s="53">
        <v>0</v>
      </c>
      <c r="P13" s="29">
        <f>SUM(Innsending[[#This Row],[Jan]:[Des]])</f>
        <v>25637</v>
      </c>
    </row>
    <row r="14" spans="1:16" x14ac:dyDescent="0.25">
      <c r="A14" t="s">
        <v>224</v>
      </c>
      <c r="B14" t="s">
        <v>169</v>
      </c>
      <c r="C14" t="s">
        <v>170</v>
      </c>
      <c r="D14" s="53">
        <v>1272</v>
      </c>
      <c r="E14" s="53">
        <v>1038</v>
      </c>
      <c r="F14" s="53">
        <v>961</v>
      </c>
      <c r="G14" s="53">
        <v>912</v>
      </c>
      <c r="H14" s="53">
        <v>906</v>
      </c>
      <c r="I14" s="53">
        <v>994</v>
      </c>
      <c r="J14" s="53">
        <v>1065</v>
      </c>
      <c r="K14" s="53">
        <v>1079</v>
      </c>
      <c r="L14" s="53">
        <v>0</v>
      </c>
      <c r="M14" s="53">
        <v>0</v>
      </c>
      <c r="N14" s="53">
        <v>0</v>
      </c>
      <c r="O14" s="53">
        <v>0</v>
      </c>
      <c r="P14" s="29">
        <f>SUM(Innsending[[#This Row],[Jan]:[Des]])</f>
        <v>8227</v>
      </c>
    </row>
    <row r="15" spans="1:16" x14ac:dyDescent="0.25">
      <c r="A15" t="s">
        <v>268</v>
      </c>
      <c r="B15" t="s">
        <v>171</v>
      </c>
      <c r="C15" t="s">
        <v>114</v>
      </c>
      <c r="D15" s="53">
        <v>47</v>
      </c>
      <c r="E15" s="53">
        <v>39</v>
      </c>
      <c r="F15" s="53">
        <v>29</v>
      </c>
      <c r="G15" s="53">
        <v>40</v>
      </c>
      <c r="H15" s="53">
        <v>57</v>
      </c>
      <c r="I15" s="53">
        <v>62</v>
      </c>
      <c r="J15" s="53">
        <v>55</v>
      </c>
      <c r="K15" s="53">
        <v>13</v>
      </c>
      <c r="L15" s="53">
        <v>0</v>
      </c>
      <c r="M15" s="53">
        <v>0</v>
      </c>
      <c r="N15" s="53">
        <v>0</v>
      </c>
      <c r="O15" s="53">
        <v>0</v>
      </c>
      <c r="P15" s="29">
        <f>SUM(Innsending[[#This Row],[Jan]:[Des]])</f>
        <v>342</v>
      </c>
    </row>
    <row r="16" spans="1:16" x14ac:dyDescent="0.25">
      <c r="A16" t="s">
        <v>225</v>
      </c>
      <c r="B16" t="s">
        <v>139</v>
      </c>
      <c r="C16" t="s">
        <v>140</v>
      </c>
      <c r="D16" s="53">
        <v>9719</v>
      </c>
      <c r="E16" s="53">
        <v>10070</v>
      </c>
      <c r="F16" s="53">
        <v>10152</v>
      </c>
      <c r="G16" s="53">
        <v>10414</v>
      </c>
      <c r="H16" s="53">
        <v>8803</v>
      </c>
      <c r="I16" s="53">
        <v>12671</v>
      </c>
      <c r="J16" s="53">
        <v>8970</v>
      </c>
      <c r="K16" s="53">
        <v>10002</v>
      </c>
      <c r="L16" s="53">
        <v>0</v>
      </c>
      <c r="M16" s="53">
        <v>0</v>
      </c>
      <c r="N16" s="53">
        <v>0</v>
      </c>
      <c r="O16" s="53">
        <v>0</v>
      </c>
      <c r="P16" s="29">
        <f>SUM(Innsending[[#This Row],[Jan]:[Des]])</f>
        <v>80801</v>
      </c>
    </row>
    <row r="17" spans="1:16" x14ac:dyDescent="0.25">
      <c r="A17" t="s">
        <v>258</v>
      </c>
      <c r="B17" t="s">
        <v>299</v>
      </c>
      <c r="C17" t="s">
        <v>115</v>
      </c>
      <c r="D17" s="53">
        <v>1847</v>
      </c>
      <c r="E17" s="53">
        <v>3714</v>
      </c>
      <c r="F17" s="53">
        <v>4933</v>
      </c>
      <c r="G17" s="53">
        <v>1595</v>
      </c>
      <c r="H17" s="53">
        <v>1554</v>
      </c>
      <c r="I17" s="53">
        <v>2015</v>
      </c>
      <c r="J17" s="53">
        <v>494</v>
      </c>
      <c r="K17" s="53">
        <v>1997</v>
      </c>
      <c r="L17" s="53">
        <v>0</v>
      </c>
      <c r="M17" s="53">
        <v>0</v>
      </c>
      <c r="N17" s="53">
        <v>0</v>
      </c>
      <c r="O17" s="53">
        <v>0</v>
      </c>
      <c r="P17" s="29">
        <f>SUM(Innsending[[#This Row],[Jan]:[Des]])</f>
        <v>18149</v>
      </c>
    </row>
    <row r="18" spans="1:16" x14ac:dyDescent="0.25">
      <c r="A18" t="s">
        <v>257</v>
      </c>
      <c r="B18" t="s">
        <v>142</v>
      </c>
      <c r="C18" t="s">
        <v>143</v>
      </c>
      <c r="D18" s="53">
        <v>6</v>
      </c>
      <c r="E18" s="53">
        <v>11</v>
      </c>
      <c r="F18" s="53">
        <v>5</v>
      </c>
      <c r="G18" s="53">
        <v>8</v>
      </c>
      <c r="H18" s="53">
        <v>13</v>
      </c>
      <c r="I18" s="53">
        <v>5</v>
      </c>
      <c r="J18" s="53">
        <v>9</v>
      </c>
      <c r="K18" s="53">
        <v>6</v>
      </c>
      <c r="L18" s="53">
        <v>0</v>
      </c>
      <c r="M18" s="53">
        <v>0</v>
      </c>
      <c r="N18" s="53">
        <v>0</v>
      </c>
      <c r="O18" s="53">
        <v>0</v>
      </c>
      <c r="P18" s="29">
        <f>SUM(Innsending[[#This Row],[Jan]:[Des]])</f>
        <v>63</v>
      </c>
    </row>
    <row r="19" spans="1:16" x14ac:dyDescent="0.25">
      <c r="A19" t="s">
        <v>228</v>
      </c>
      <c r="B19" t="s">
        <v>144</v>
      </c>
      <c r="C19" t="s">
        <v>78</v>
      </c>
      <c r="D19" s="53">
        <v>66</v>
      </c>
      <c r="E19" s="53">
        <v>62</v>
      </c>
      <c r="F19" s="53">
        <v>64</v>
      </c>
      <c r="G19" s="53">
        <v>48</v>
      </c>
      <c r="H19" s="53">
        <v>34</v>
      </c>
      <c r="I19" s="53">
        <v>44</v>
      </c>
      <c r="J19" s="53">
        <v>31</v>
      </c>
      <c r="K19" s="53">
        <v>38</v>
      </c>
      <c r="L19" s="53">
        <v>0</v>
      </c>
      <c r="M19" s="53">
        <v>0</v>
      </c>
      <c r="N19" s="53">
        <v>0</v>
      </c>
      <c r="O19" s="53">
        <v>0</v>
      </c>
      <c r="P19" s="29">
        <f>SUM(Innsending[[#This Row],[Jan]:[Des]])</f>
        <v>387</v>
      </c>
    </row>
    <row r="20" spans="1:16" x14ac:dyDescent="0.25">
      <c r="A20" t="s">
        <v>269</v>
      </c>
      <c r="B20" t="s">
        <v>172</v>
      </c>
      <c r="C20" t="s">
        <v>173</v>
      </c>
      <c r="D20" s="53">
        <v>194</v>
      </c>
      <c r="E20" s="53">
        <v>414</v>
      </c>
      <c r="F20" s="53">
        <v>915</v>
      </c>
      <c r="G20" s="53">
        <v>1348</v>
      </c>
      <c r="H20" s="53">
        <v>2150</v>
      </c>
      <c r="I20" s="53">
        <v>336</v>
      </c>
      <c r="J20" s="53">
        <v>38</v>
      </c>
      <c r="K20" s="53">
        <v>231</v>
      </c>
      <c r="L20" s="53">
        <v>0</v>
      </c>
      <c r="M20" s="53">
        <v>0</v>
      </c>
      <c r="N20" s="53">
        <v>0</v>
      </c>
      <c r="O20" s="53">
        <v>0</v>
      </c>
      <c r="P20" s="29">
        <f>SUM(Innsending[[#This Row],[Jan]:[Des]])</f>
        <v>5626</v>
      </c>
    </row>
    <row r="21" spans="1:16" x14ac:dyDescent="0.25">
      <c r="A21" t="s">
        <v>270</v>
      </c>
      <c r="B21" t="s">
        <v>174</v>
      </c>
      <c r="C21" t="s">
        <v>175</v>
      </c>
      <c r="D21" s="53">
        <v>5345</v>
      </c>
      <c r="E21" s="53">
        <v>4479</v>
      </c>
      <c r="F21" s="53">
        <v>3989</v>
      </c>
      <c r="G21" s="53">
        <v>4551</v>
      </c>
      <c r="H21" s="53">
        <v>3978</v>
      </c>
      <c r="I21" s="53">
        <v>3640</v>
      </c>
      <c r="J21" s="53">
        <v>2257</v>
      </c>
      <c r="K21" s="53">
        <v>2374</v>
      </c>
      <c r="L21" s="53">
        <v>0</v>
      </c>
      <c r="M21" s="53">
        <v>0</v>
      </c>
      <c r="N21" s="53">
        <v>0</v>
      </c>
      <c r="O21" s="53">
        <v>0</v>
      </c>
      <c r="P21" s="29">
        <f>SUM(Innsending[[#This Row],[Jan]:[Des]])</f>
        <v>30613</v>
      </c>
    </row>
    <row r="22" spans="1:16" x14ac:dyDescent="0.25">
      <c r="A22" t="s">
        <v>229</v>
      </c>
      <c r="B22" t="s">
        <v>176</v>
      </c>
      <c r="C22" t="s">
        <v>177</v>
      </c>
      <c r="D22" s="53">
        <v>469</v>
      </c>
      <c r="E22" s="53">
        <v>472</v>
      </c>
      <c r="F22" s="53">
        <v>423</v>
      </c>
      <c r="G22" s="53">
        <v>429</v>
      </c>
      <c r="H22" s="53">
        <v>485</v>
      </c>
      <c r="I22" s="53">
        <v>463</v>
      </c>
      <c r="J22" s="53">
        <v>443</v>
      </c>
      <c r="K22" s="53">
        <v>571</v>
      </c>
      <c r="L22" s="53">
        <v>0</v>
      </c>
      <c r="M22" s="53">
        <v>0</v>
      </c>
      <c r="N22" s="53">
        <v>0</v>
      </c>
      <c r="O22" s="53">
        <v>0</v>
      </c>
      <c r="P22" s="29">
        <f>SUM(Innsending[[#This Row],[Jan]:[Des]])</f>
        <v>3755</v>
      </c>
    </row>
    <row r="23" spans="1:16" x14ac:dyDescent="0.25">
      <c r="A23" t="s">
        <v>259</v>
      </c>
      <c r="B23" t="s">
        <v>145</v>
      </c>
      <c r="C23" t="s">
        <v>146</v>
      </c>
      <c r="D23" s="53">
        <v>0</v>
      </c>
      <c r="E23" s="53">
        <v>1</v>
      </c>
      <c r="F23" s="53">
        <v>2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29">
        <f>SUM(Innsending[[#This Row],[Jan]:[Des]])</f>
        <v>3</v>
      </c>
    </row>
    <row r="24" spans="1:16" x14ac:dyDescent="0.25">
      <c r="A24" t="s">
        <v>54</v>
      </c>
      <c r="B24" t="s">
        <v>178</v>
      </c>
      <c r="C24" t="s">
        <v>179</v>
      </c>
      <c r="D24" s="53">
        <v>2</v>
      </c>
      <c r="E24" s="53">
        <v>53</v>
      </c>
      <c r="F24" s="53">
        <v>483</v>
      </c>
      <c r="G24" s="53">
        <v>46</v>
      </c>
      <c r="H24" s="53">
        <v>33</v>
      </c>
      <c r="I24" s="53">
        <v>3</v>
      </c>
      <c r="J24" s="53">
        <v>4</v>
      </c>
      <c r="K24" s="53">
        <v>1</v>
      </c>
      <c r="L24" s="53">
        <v>0</v>
      </c>
      <c r="M24" s="53">
        <v>0</v>
      </c>
      <c r="N24" s="53">
        <v>0</v>
      </c>
      <c r="O24" s="53">
        <v>0</v>
      </c>
      <c r="P24" s="29">
        <f>SUM(Innsending[[#This Row],[Jan]:[Des]])</f>
        <v>625</v>
      </c>
    </row>
    <row r="25" spans="1:16" x14ac:dyDescent="0.25">
      <c r="A25" t="s">
        <v>234</v>
      </c>
      <c r="B25" t="s">
        <v>147</v>
      </c>
      <c r="C25" t="s">
        <v>148</v>
      </c>
      <c r="D25" s="53">
        <v>2417</v>
      </c>
      <c r="E25" s="53">
        <v>2283</v>
      </c>
      <c r="F25" s="53">
        <v>1879</v>
      </c>
      <c r="G25" s="53">
        <v>1676</v>
      </c>
      <c r="H25" s="53">
        <v>1354</v>
      </c>
      <c r="I25" s="53">
        <v>1474</v>
      </c>
      <c r="J25" s="53">
        <v>1289</v>
      </c>
      <c r="K25" s="53">
        <v>1159</v>
      </c>
      <c r="L25" s="53">
        <v>0</v>
      </c>
      <c r="M25" s="53">
        <v>0</v>
      </c>
      <c r="N25" s="53">
        <v>0</v>
      </c>
      <c r="O25" s="53">
        <v>0</v>
      </c>
      <c r="P25" s="29">
        <f>SUM(Innsending[[#This Row],[Jan]:[Des]])</f>
        <v>13531</v>
      </c>
    </row>
    <row r="26" spans="1:16" x14ac:dyDescent="0.25">
      <c r="A26" t="s">
        <v>235</v>
      </c>
      <c r="B26" t="s">
        <v>150</v>
      </c>
      <c r="C26" t="s">
        <v>151</v>
      </c>
      <c r="D26" s="53">
        <v>88908</v>
      </c>
      <c r="E26" s="53">
        <v>83106</v>
      </c>
      <c r="F26" s="53">
        <v>94203</v>
      </c>
      <c r="G26" s="53">
        <v>134305</v>
      </c>
      <c r="H26" s="53">
        <v>171736</v>
      </c>
      <c r="I26" s="53">
        <v>189091</v>
      </c>
      <c r="J26" s="53">
        <v>184340</v>
      </c>
      <c r="K26" s="53">
        <v>97821</v>
      </c>
      <c r="L26" s="53">
        <v>0</v>
      </c>
      <c r="M26" s="53">
        <v>0</v>
      </c>
      <c r="N26" s="53">
        <v>0</v>
      </c>
      <c r="O26" s="53">
        <v>0</v>
      </c>
      <c r="P26" s="29">
        <f>SUM(Innsending[[#This Row],[Jan]:[Des]])</f>
        <v>1043510</v>
      </c>
    </row>
    <row r="27" spans="1:16" x14ac:dyDescent="0.25">
      <c r="A27" t="s">
        <v>250</v>
      </c>
      <c r="B27" t="s">
        <v>152</v>
      </c>
      <c r="C27" t="s">
        <v>89</v>
      </c>
      <c r="D27" s="53">
        <v>7308</v>
      </c>
      <c r="E27" s="53">
        <v>6080</v>
      </c>
      <c r="F27" s="53">
        <v>6176</v>
      </c>
      <c r="G27" s="53">
        <v>6459</v>
      </c>
      <c r="H27" s="53">
        <v>7338</v>
      </c>
      <c r="I27" s="53">
        <v>6393</v>
      </c>
      <c r="J27" s="53">
        <v>5530</v>
      </c>
      <c r="K27" s="53">
        <v>6293</v>
      </c>
      <c r="L27" s="53">
        <v>0</v>
      </c>
      <c r="M27" s="53">
        <v>0</v>
      </c>
      <c r="N27" s="53">
        <v>0</v>
      </c>
      <c r="O27" s="53">
        <v>0</v>
      </c>
      <c r="P27" s="29">
        <f>SUM(Innsending[[#This Row],[Jan]:[Des]])</f>
        <v>51577</v>
      </c>
    </row>
    <row r="28" spans="1:16" x14ac:dyDescent="0.25">
      <c r="A28" t="s">
        <v>236</v>
      </c>
      <c r="B28" t="s">
        <v>153</v>
      </c>
      <c r="C28" t="s">
        <v>61</v>
      </c>
      <c r="D28" s="53">
        <v>1856657</v>
      </c>
      <c r="E28" s="53">
        <v>991586</v>
      </c>
      <c r="F28" s="53">
        <v>864037</v>
      </c>
      <c r="G28" s="53">
        <v>867610</v>
      </c>
      <c r="H28" s="53">
        <v>879800</v>
      </c>
      <c r="I28" s="53">
        <v>863684</v>
      </c>
      <c r="J28" s="53">
        <v>724112</v>
      </c>
      <c r="K28" s="53">
        <v>743632</v>
      </c>
      <c r="L28" s="53">
        <v>0</v>
      </c>
      <c r="M28" s="53">
        <v>0</v>
      </c>
      <c r="N28" s="53">
        <v>0</v>
      </c>
      <c r="O28" s="53">
        <v>0</v>
      </c>
      <c r="P28" s="29">
        <f>SUM(Innsending[[#This Row],[Jan]:[Des]])</f>
        <v>7791118</v>
      </c>
    </row>
    <row r="29" spans="1:16" x14ac:dyDescent="0.25">
      <c r="A29" t="s">
        <v>296</v>
      </c>
      <c r="B29" s="41" t="s">
        <v>295</v>
      </c>
      <c r="C29" s="41" t="s">
        <v>94</v>
      </c>
      <c r="D29" s="53">
        <v>0</v>
      </c>
      <c r="E29" s="53">
        <v>4</v>
      </c>
      <c r="F29" s="53">
        <v>2</v>
      </c>
      <c r="G29" s="53">
        <v>0</v>
      </c>
      <c r="H29" s="53">
        <v>1</v>
      </c>
      <c r="I29" s="53">
        <v>0</v>
      </c>
      <c r="J29" s="53">
        <v>0</v>
      </c>
      <c r="K29" s="53">
        <v>0</v>
      </c>
      <c r="L29" s="53">
        <v>0</v>
      </c>
      <c r="M29" s="53">
        <v>0</v>
      </c>
      <c r="N29" s="53">
        <v>0</v>
      </c>
      <c r="O29" s="53">
        <v>0</v>
      </c>
      <c r="P29" s="29">
        <f>SUM(Innsending[[#This Row],[Jan]:[Des]])</f>
        <v>7</v>
      </c>
    </row>
    <row r="30" spans="1:16" x14ac:dyDescent="0.25">
      <c r="A30" t="s">
        <v>261</v>
      </c>
      <c r="B30" t="s">
        <v>154</v>
      </c>
      <c r="C30" t="s">
        <v>155</v>
      </c>
      <c r="D30" s="53">
        <v>0</v>
      </c>
      <c r="E30" s="53">
        <v>0</v>
      </c>
      <c r="F30" s="53">
        <v>0</v>
      </c>
      <c r="G30" s="53">
        <v>0</v>
      </c>
      <c r="H30" s="53">
        <v>0</v>
      </c>
      <c r="I30" s="53">
        <v>0</v>
      </c>
      <c r="J30" s="53">
        <v>0</v>
      </c>
      <c r="K30" s="53">
        <v>0</v>
      </c>
      <c r="L30" s="53">
        <v>0</v>
      </c>
      <c r="M30" s="53">
        <v>0</v>
      </c>
      <c r="N30" s="53">
        <v>0</v>
      </c>
      <c r="O30" s="53">
        <v>0</v>
      </c>
      <c r="P30" s="29">
        <f>SUM(Innsending[[#This Row],[Jan]:[Des]])</f>
        <v>0</v>
      </c>
    </row>
    <row r="31" spans="1:16" x14ac:dyDescent="0.25">
      <c r="A31" t="s">
        <v>293</v>
      </c>
      <c r="B31" s="41" t="s">
        <v>292</v>
      </c>
      <c r="C31" s="41" t="s">
        <v>286</v>
      </c>
      <c r="D31" s="53">
        <v>1</v>
      </c>
      <c r="E31" s="53">
        <v>0</v>
      </c>
      <c r="F31" s="53">
        <v>2</v>
      </c>
      <c r="G31" s="53">
        <v>1</v>
      </c>
      <c r="H31" s="53">
        <v>0</v>
      </c>
      <c r="I31" s="53">
        <v>1</v>
      </c>
      <c r="J31" s="53">
        <v>3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29">
        <f>SUM(Innsending[[#This Row],[Jan]:[Des]])</f>
        <v>8</v>
      </c>
    </row>
    <row r="32" spans="1:16" x14ac:dyDescent="0.25">
      <c r="A32" t="s">
        <v>251</v>
      </c>
      <c r="B32" t="s">
        <v>181</v>
      </c>
      <c r="C32" t="s">
        <v>182</v>
      </c>
      <c r="D32" s="53">
        <v>8375</v>
      </c>
      <c r="E32" s="53">
        <v>7028</v>
      </c>
      <c r="F32" s="53">
        <v>7129</v>
      </c>
      <c r="G32" s="53">
        <v>7617</v>
      </c>
      <c r="H32" s="53">
        <v>8371</v>
      </c>
      <c r="I32" s="53">
        <v>2100</v>
      </c>
      <c r="J32" s="53">
        <v>1295</v>
      </c>
      <c r="K32" s="53">
        <v>1694</v>
      </c>
      <c r="L32" s="53">
        <v>0</v>
      </c>
      <c r="M32" s="53">
        <v>0</v>
      </c>
      <c r="N32" s="53">
        <v>0</v>
      </c>
      <c r="O32" s="53">
        <v>0</v>
      </c>
      <c r="P32" s="29">
        <f>SUM(Innsending[[#This Row],[Jan]:[Des]])</f>
        <v>43609</v>
      </c>
    </row>
    <row r="33" spans="1:16" x14ac:dyDescent="0.25">
      <c r="A33" t="s">
        <v>271</v>
      </c>
      <c r="B33" t="s">
        <v>183</v>
      </c>
      <c r="C33" t="s">
        <v>184</v>
      </c>
      <c r="D33" s="53">
        <v>141</v>
      </c>
      <c r="E33" s="53">
        <v>37</v>
      </c>
      <c r="F33" s="53">
        <v>39</v>
      </c>
      <c r="G33" s="53">
        <v>28</v>
      </c>
      <c r="H33" s="53">
        <v>29</v>
      </c>
      <c r="I33" s="53">
        <v>14</v>
      </c>
      <c r="J33" s="53">
        <v>2</v>
      </c>
      <c r="K33" s="53">
        <v>3</v>
      </c>
      <c r="L33" s="53">
        <v>0</v>
      </c>
      <c r="M33" s="53">
        <v>0</v>
      </c>
      <c r="N33" s="53">
        <v>0</v>
      </c>
      <c r="O33" s="53">
        <v>0</v>
      </c>
      <c r="P33" s="29">
        <f>SUM(Innsending[[#This Row],[Jan]:[Des]])</f>
        <v>293</v>
      </c>
    </row>
    <row r="34" spans="1:16" x14ac:dyDescent="0.25">
      <c r="A34" s="42" t="s">
        <v>239</v>
      </c>
      <c r="B34" s="42" t="s">
        <v>156</v>
      </c>
      <c r="C34" s="42" t="s">
        <v>157</v>
      </c>
      <c r="D34" s="53">
        <v>0</v>
      </c>
      <c r="E34" s="53">
        <v>0</v>
      </c>
      <c r="F34" s="53">
        <v>0</v>
      </c>
      <c r="G34" s="53">
        <v>0</v>
      </c>
      <c r="H34" s="53">
        <v>0</v>
      </c>
      <c r="I34" s="53">
        <v>0</v>
      </c>
      <c r="J34" s="53">
        <v>0</v>
      </c>
      <c r="K34" s="53">
        <v>0</v>
      </c>
      <c r="L34" s="53">
        <v>0</v>
      </c>
      <c r="M34" s="53">
        <v>0</v>
      </c>
      <c r="N34" s="53">
        <v>0</v>
      </c>
      <c r="O34" s="53">
        <v>0</v>
      </c>
      <c r="P34" s="29">
        <f>SUM(Innsending[[#This Row],[Jan]:[Des]])</f>
        <v>0</v>
      </c>
    </row>
    <row r="35" spans="1:16" x14ac:dyDescent="0.25">
      <c r="A35" t="s">
        <v>262</v>
      </c>
      <c r="B35" t="s">
        <v>158</v>
      </c>
      <c r="C35" t="s">
        <v>159</v>
      </c>
      <c r="D35" s="53">
        <v>42694</v>
      </c>
      <c r="E35" s="53">
        <v>26890</v>
      </c>
      <c r="F35" s="53">
        <v>17888</v>
      </c>
      <c r="G35" s="53">
        <v>36523</v>
      </c>
      <c r="H35" s="53">
        <v>21645</v>
      </c>
      <c r="I35" s="53">
        <v>20827</v>
      </c>
      <c r="J35" s="53">
        <v>30396</v>
      </c>
      <c r="K35" s="53">
        <v>21750</v>
      </c>
      <c r="L35" s="53">
        <v>0</v>
      </c>
      <c r="M35" s="53">
        <v>0</v>
      </c>
      <c r="N35" s="53">
        <v>0</v>
      </c>
      <c r="O35" s="53">
        <v>0</v>
      </c>
      <c r="P35" s="29">
        <f>SUM(Innsending[[#This Row],[Jan]:[Des]])</f>
        <v>218613</v>
      </c>
    </row>
    <row r="36" spans="1:16" x14ac:dyDescent="0.25">
      <c r="A36" t="s">
        <v>272</v>
      </c>
      <c r="B36" t="s">
        <v>185</v>
      </c>
      <c r="C36" t="s">
        <v>186</v>
      </c>
      <c r="D36" s="53">
        <v>8</v>
      </c>
      <c r="E36" s="53">
        <v>35</v>
      </c>
      <c r="F36" s="53">
        <v>58</v>
      </c>
      <c r="G36" s="53">
        <v>1870</v>
      </c>
      <c r="H36" s="53">
        <v>44</v>
      </c>
      <c r="I36" s="53">
        <v>18</v>
      </c>
      <c r="J36" s="53">
        <v>14</v>
      </c>
      <c r="K36" s="53">
        <v>9</v>
      </c>
      <c r="L36" s="53">
        <v>0</v>
      </c>
      <c r="M36" s="53">
        <v>0</v>
      </c>
      <c r="N36" s="53">
        <v>0</v>
      </c>
      <c r="O36" s="53">
        <v>0</v>
      </c>
      <c r="P36" s="29">
        <f>SUM(Innsending[[#This Row],[Jan]:[Des]])</f>
        <v>2056</v>
      </c>
    </row>
    <row r="37" spans="1:16" x14ac:dyDescent="0.25">
      <c r="A37" t="s">
        <v>263</v>
      </c>
      <c r="B37" t="s">
        <v>160</v>
      </c>
      <c r="C37" t="s">
        <v>161</v>
      </c>
      <c r="D37" s="53">
        <v>9317</v>
      </c>
      <c r="E37" s="53">
        <v>8518</v>
      </c>
      <c r="F37" s="53">
        <v>8016</v>
      </c>
      <c r="G37" s="53">
        <v>8441</v>
      </c>
      <c r="H37" s="53">
        <v>8247</v>
      </c>
      <c r="I37" s="53">
        <v>8180</v>
      </c>
      <c r="J37" s="53">
        <v>8584</v>
      </c>
      <c r="K37" s="53">
        <v>9178</v>
      </c>
      <c r="L37" s="53">
        <v>0</v>
      </c>
      <c r="M37" s="53">
        <v>0</v>
      </c>
      <c r="N37" s="53">
        <v>0</v>
      </c>
      <c r="O37" s="53">
        <v>0</v>
      </c>
      <c r="P37" s="29">
        <f>SUM(Innsending[[#This Row],[Jan]:[Des]])</f>
        <v>68481</v>
      </c>
    </row>
    <row r="38" spans="1:16" x14ac:dyDescent="0.25">
      <c r="A38" t="s">
        <v>264</v>
      </c>
      <c r="B38" t="s">
        <v>162</v>
      </c>
      <c r="C38" s="50" t="s">
        <v>163</v>
      </c>
      <c r="D38" s="53">
        <v>22</v>
      </c>
      <c r="E38" s="53">
        <v>25</v>
      </c>
      <c r="F38" s="53">
        <v>4</v>
      </c>
      <c r="G38" s="53">
        <v>4</v>
      </c>
      <c r="H38" s="53">
        <v>2</v>
      </c>
      <c r="I38" s="53">
        <v>1</v>
      </c>
      <c r="J38" s="53">
        <v>0</v>
      </c>
      <c r="K38" s="53">
        <v>2</v>
      </c>
      <c r="L38" s="53">
        <v>0</v>
      </c>
      <c r="M38" s="53">
        <v>0</v>
      </c>
      <c r="N38" s="53">
        <v>0</v>
      </c>
      <c r="O38" s="53">
        <v>0</v>
      </c>
      <c r="P38" s="29">
        <f>SUM(Innsending[[#This Row],[Jan]:[Des]])</f>
        <v>60</v>
      </c>
    </row>
    <row r="39" spans="1:16" x14ac:dyDescent="0.25">
      <c r="A39" t="s">
        <v>298</v>
      </c>
      <c r="B39" s="41" t="s">
        <v>297</v>
      </c>
      <c r="C39" s="50" t="s">
        <v>287</v>
      </c>
      <c r="D39" s="53">
        <v>0</v>
      </c>
      <c r="E39" s="53">
        <v>1</v>
      </c>
      <c r="F39" s="53">
        <v>0</v>
      </c>
      <c r="G39" s="53">
        <v>1</v>
      </c>
      <c r="H39" s="53">
        <v>0</v>
      </c>
      <c r="I39" s="53">
        <v>0</v>
      </c>
      <c r="J39" s="53">
        <v>0</v>
      </c>
      <c r="K39" s="53">
        <v>0</v>
      </c>
      <c r="L39" s="53">
        <v>0</v>
      </c>
      <c r="M39" s="53">
        <v>0</v>
      </c>
      <c r="N39" s="53">
        <v>0</v>
      </c>
      <c r="O39" s="53">
        <v>0</v>
      </c>
      <c r="P39" s="29">
        <f>SUM(Innsending[[#This Row],[Jan]:[Des]])</f>
        <v>2</v>
      </c>
    </row>
    <row r="40" spans="1:16" x14ac:dyDescent="0.25">
      <c r="A40" s="51" t="s">
        <v>314</v>
      </c>
      <c r="B40" s="41" t="s">
        <v>312</v>
      </c>
      <c r="C40" s="58" t="s">
        <v>313</v>
      </c>
      <c r="D40" s="38">
        <v>45</v>
      </c>
      <c r="E40" s="38">
        <v>86</v>
      </c>
      <c r="F40" s="38">
        <v>137</v>
      </c>
      <c r="G40" s="38">
        <v>141</v>
      </c>
      <c r="H40" s="38">
        <v>146</v>
      </c>
      <c r="I40" s="38">
        <v>121</v>
      </c>
      <c r="J40" s="38">
        <v>157</v>
      </c>
      <c r="K40" s="38">
        <v>170</v>
      </c>
      <c r="L40" s="38"/>
      <c r="M40" s="38"/>
      <c r="N40" s="38"/>
      <c r="O40" s="38"/>
      <c r="P40" s="34">
        <f>SUM(Innsending[[#This Row],[Jan]:[Des]])</f>
        <v>1003</v>
      </c>
    </row>
    <row r="41" spans="1:16" x14ac:dyDescent="0.25">
      <c r="A41" t="s">
        <v>273</v>
      </c>
      <c r="B41" t="s">
        <v>187</v>
      </c>
      <c r="C41" t="s">
        <v>117</v>
      </c>
      <c r="D41" s="53">
        <v>113</v>
      </c>
      <c r="E41" s="53">
        <v>37</v>
      </c>
      <c r="F41" s="53">
        <v>5</v>
      </c>
      <c r="G41" s="53">
        <v>3</v>
      </c>
      <c r="H41" s="53">
        <v>2</v>
      </c>
      <c r="I41" s="53">
        <v>2</v>
      </c>
      <c r="J41" s="53">
        <v>1</v>
      </c>
      <c r="K41" s="53">
        <v>4</v>
      </c>
      <c r="L41" s="53">
        <v>0</v>
      </c>
      <c r="M41" s="53">
        <v>0</v>
      </c>
      <c r="N41" s="53">
        <v>0</v>
      </c>
      <c r="O41" s="53">
        <v>0</v>
      </c>
      <c r="P41" s="29">
        <f>SUM(Innsending[[#This Row],[Jan]:[Des]])</f>
        <v>167</v>
      </c>
    </row>
  </sheetData>
  <mergeCells count="1">
    <mergeCell ref="D1:P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E2BED-6F08-4966-A514-130F56FAB190}">
  <dimension ref="A1:P7"/>
  <sheetViews>
    <sheetView workbookViewId="0">
      <selection activeCell="K3" sqref="K3:K7"/>
    </sheetView>
  </sheetViews>
  <sheetFormatPr baseColWidth="10" defaultColWidth="9.140625" defaultRowHeight="15" x14ac:dyDescent="0.25"/>
  <cols>
    <col min="1" max="1" width="23.28515625" style="35" bestFit="1" customWidth="1"/>
    <col min="2" max="2" width="59.5703125" bestFit="1" customWidth="1"/>
    <col min="3" max="3" width="31.28515625" bestFit="1" customWidth="1"/>
    <col min="4" max="4" width="11.7109375" style="29" customWidth="1"/>
    <col min="5" max="6" width="11.7109375" style="28" customWidth="1"/>
    <col min="7" max="16" width="11.7109375" style="29" customWidth="1"/>
    <col min="17" max="17" width="10.28515625" customWidth="1"/>
    <col min="22" max="22" width="33.42578125" bestFit="1" customWidth="1"/>
  </cols>
  <sheetData>
    <row r="1" spans="1:16" ht="21" x14ac:dyDescent="0.35">
      <c r="D1" s="64">
        <v>2024</v>
      </c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</row>
    <row r="2" spans="1:16" x14ac:dyDescent="0.25">
      <c r="A2" s="44" t="s">
        <v>40</v>
      </c>
      <c r="B2" s="7" t="s">
        <v>41</v>
      </c>
      <c r="C2" s="7" t="s">
        <v>90</v>
      </c>
      <c r="D2" s="26" t="s">
        <v>103</v>
      </c>
      <c r="E2" s="26" t="s">
        <v>104</v>
      </c>
      <c r="F2" s="26" t="s">
        <v>105</v>
      </c>
      <c r="G2" s="26" t="s">
        <v>106</v>
      </c>
      <c r="H2" s="26" t="s">
        <v>102</v>
      </c>
      <c r="I2" s="26" t="s">
        <v>107</v>
      </c>
      <c r="J2" s="26" t="s">
        <v>108</v>
      </c>
      <c r="K2" s="26" t="s">
        <v>109</v>
      </c>
      <c r="L2" s="26" t="s">
        <v>110</v>
      </c>
      <c r="M2" s="26" t="s">
        <v>111</v>
      </c>
      <c r="N2" s="26" t="s">
        <v>112</v>
      </c>
      <c r="O2" s="26" t="s">
        <v>113</v>
      </c>
      <c r="P2" s="27" t="s">
        <v>16</v>
      </c>
    </row>
    <row r="3" spans="1:16" x14ac:dyDescent="0.25">
      <c r="A3" s="35">
        <v>991825827</v>
      </c>
      <c r="B3" s="41" t="s">
        <v>127</v>
      </c>
      <c r="C3" s="41" t="s">
        <v>84</v>
      </c>
      <c r="D3" s="38">
        <v>220341</v>
      </c>
      <c r="E3" s="38">
        <v>185435</v>
      </c>
      <c r="F3" s="38">
        <v>217441</v>
      </c>
      <c r="G3" s="38">
        <v>208409</v>
      </c>
      <c r="H3" s="38">
        <v>453998</v>
      </c>
      <c r="I3" s="38">
        <v>854534</v>
      </c>
      <c r="J3" s="38">
        <v>75889</v>
      </c>
      <c r="K3" s="38">
        <v>157523</v>
      </c>
      <c r="L3" s="38">
        <v>0</v>
      </c>
      <c r="M3" s="38">
        <v>0</v>
      </c>
      <c r="N3" s="38">
        <v>0</v>
      </c>
      <c r="O3" s="38">
        <v>0</v>
      </c>
      <c r="P3" s="34">
        <f>SUM(Formidling[[#This Row],[Jan]:[Des]])</f>
        <v>2373570</v>
      </c>
    </row>
    <row r="4" spans="1:16" x14ac:dyDescent="0.25">
      <c r="A4" s="35">
        <v>983544622</v>
      </c>
      <c r="B4" t="s">
        <v>139</v>
      </c>
      <c r="C4" t="s">
        <v>140</v>
      </c>
      <c r="D4" s="29">
        <v>0</v>
      </c>
      <c r="E4" s="38">
        <v>0</v>
      </c>
      <c r="F4" s="38">
        <v>0</v>
      </c>
      <c r="G4" s="38">
        <v>0</v>
      </c>
      <c r="H4" s="38">
        <v>0</v>
      </c>
      <c r="I4" s="38">
        <v>0</v>
      </c>
      <c r="J4" s="38">
        <v>0</v>
      </c>
      <c r="K4" s="38">
        <v>0</v>
      </c>
      <c r="L4" s="38">
        <v>0</v>
      </c>
      <c r="M4" s="38">
        <v>0</v>
      </c>
      <c r="N4" s="38">
        <v>0</v>
      </c>
      <c r="O4" s="38">
        <v>0</v>
      </c>
      <c r="P4" s="29">
        <f>SUM(Formidling[[#This Row],[Jan]:[Des]])</f>
        <v>0</v>
      </c>
    </row>
    <row r="5" spans="1:16" x14ac:dyDescent="0.25">
      <c r="A5" s="35">
        <v>982531950</v>
      </c>
      <c r="B5" t="s">
        <v>149</v>
      </c>
      <c r="C5" t="s">
        <v>96</v>
      </c>
      <c r="D5" s="29">
        <v>41856</v>
      </c>
      <c r="E5" s="38">
        <v>40369</v>
      </c>
      <c r="F5" s="38">
        <v>34342</v>
      </c>
      <c r="G5" s="38">
        <v>39265</v>
      </c>
      <c r="H5" s="38">
        <v>35302</v>
      </c>
      <c r="I5" s="38">
        <v>35675</v>
      </c>
      <c r="J5" s="38">
        <v>27074</v>
      </c>
      <c r="K5" s="38">
        <v>35884</v>
      </c>
      <c r="L5" s="38">
        <v>0</v>
      </c>
      <c r="M5" s="38">
        <v>0</v>
      </c>
      <c r="N5" s="38">
        <v>0</v>
      </c>
      <c r="O5" s="38">
        <v>0</v>
      </c>
      <c r="P5" s="29">
        <f>SUM(Formidling[[#This Row],[Jan]:[Des]])</f>
        <v>289767</v>
      </c>
    </row>
    <row r="6" spans="1:16" x14ac:dyDescent="0.25">
      <c r="A6" s="35">
        <v>974760673</v>
      </c>
      <c r="B6" t="s">
        <v>150</v>
      </c>
      <c r="C6" t="s">
        <v>151</v>
      </c>
      <c r="D6" s="29">
        <v>119244</v>
      </c>
      <c r="E6" s="38">
        <v>120212</v>
      </c>
      <c r="F6" s="38">
        <v>116987</v>
      </c>
      <c r="G6" s="38">
        <v>131169</v>
      </c>
      <c r="H6" s="38">
        <v>118216</v>
      </c>
      <c r="I6" s="38">
        <v>135942</v>
      </c>
      <c r="J6" s="38">
        <v>132539</v>
      </c>
      <c r="K6" s="38">
        <v>149807</v>
      </c>
      <c r="L6" s="38">
        <v>0</v>
      </c>
      <c r="M6" s="38">
        <v>0</v>
      </c>
      <c r="N6" s="38">
        <v>0</v>
      </c>
      <c r="O6" s="38">
        <v>0</v>
      </c>
      <c r="P6" s="29">
        <f>SUM(Formidling[[#This Row],[Jan]:[Des]])</f>
        <v>1024116</v>
      </c>
    </row>
    <row r="7" spans="1:16" x14ac:dyDescent="0.25">
      <c r="A7" s="35">
        <v>971040238</v>
      </c>
      <c r="B7" t="s">
        <v>188</v>
      </c>
      <c r="C7" t="s">
        <v>116</v>
      </c>
      <c r="D7" s="29">
        <v>182403</v>
      </c>
      <c r="E7" s="38">
        <v>184001</v>
      </c>
      <c r="F7" s="38">
        <v>165489</v>
      </c>
      <c r="G7" s="38">
        <v>191836</v>
      </c>
      <c r="H7" s="38">
        <v>191620</v>
      </c>
      <c r="I7" s="38">
        <v>213819</v>
      </c>
      <c r="J7" s="38">
        <v>197094</v>
      </c>
      <c r="K7" s="38">
        <v>232062</v>
      </c>
      <c r="L7" s="38">
        <v>0</v>
      </c>
      <c r="M7" s="38">
        <v>0</v>
      </c>
      <c r="N7" s="38">
        <v>0</v>
      </c>
      <c r="O7" s="38">
        <v>0</v>
      </c>
      <c r="P7" s="29">
        <f>SUM(Formidling[[#This Row],[Jan]:[Des]])</f>
        <v>1558324</v>
      </c>
    </row>
  </sheetData>
  <mergeCells count="1">
    <mergeCell ref="D1:P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G305"/>
  <sheetViews>
    <sheetView workbookViewId="0">
      <selection activeCell="A40" sqref="A40:C40"/>
    </sheetView>
  </sheetViews>
  <sheetFormatPr baseColWidth="10" defaultColWidth="9.140625" defaultRowHeight="15" x14ac:dyDescent="0.25"/>
  <cols>
    <col min="1" max="1" width="23.28515625" style="35" bestFit="1" customWidth="1"/>
    <col min="2" max="2" width="59.5703125" bestFit="1" customWidth="1"/>
    <col min="3" max="3" width="31.28515625" bestFit="1" customWidth="1"/>
    <col min="4" max="5" width="11.7109375" style="28" customWidth="1"/>
    <col min="6" max="15" width="11.7109375" style="29" customWidth="1"/>
    <col min="16" max="16" width="12.42578125" style="29" customWidth="1"/>
    <col min="19" max="19" width="9.140625" bestFit="1" customWidth="1"/>
    <col min="20" max="20" width="15" bestFit="1" customWidth="1"/>
    <col min="21" max="21" width="18.28515625" bestFit="1" customWidth="1"/>
    <col min="22" max="22" width="73.7109375" bestFit="1" customWidth="1"/>
    <col min="23" max="23" width="10" bestFit="1" customWidth="1"/>
    <col min="25" max="25" width="6" bestFit="1" customWidth="1"/>
    <col min="27" max="27" width="9" bestFit="1" customWidth="1"/>
    <col min="30" max="31" width="9.140625" bestFit="1" customWidth="1"/>
    <col min="34" max="34" width="9.140625" bestFit="1" customWidth="1"/>
    <col min="46" max="46" width="9.140625" bestFit="1" customWidth="1"/>
  </cols>
  <sheetData>
    <row r="1" spans="1:16" ht="21" x14ac:dyDescent="0.35">
      <c r="D1" s="64">
        <v>2024</v>
      </c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</row>
    <row r="2" spans="1:16" x14ac:dyDescent="0.25">
      <c r="A2" s="44" t="s">
        <v>40</v>
      </c>
      <c r="B2" s="7" t="s">
        <v>41</v>
      </c>
      <c r="C2" s="7" t="s">
        <v>90</v>
      </c>
      <c r="D2" s="26" t="s">
        <v>103</v>
      </c>
      <c r="E2" s="26" t="s">
        <v>104</v>
      </c>
      <c r="F2" s="26" t="s">
        <v>105</v>
      </c>
      <c r="G2" s="26" t="s">
        <v>106</v>
      </c>
      <c r="H2" s="26" t="s">
        <v>102</v>
      </c>
      <c r="I2" s="26" t="s">
        <v>107</v>
      </c>
      <c r="J2" s="26" t="s">
        <v>108</v>
      </c>
      <c r="K2" s="26" t="s">
        <v>109</v>
      </c>
      <c r="L2" s="26" t="s">
        <v>110</v>
      </c>
      <c r="M2" s="26" t="s">
        <v>111</v>
      </c>
      <c r="N2" s="26" t="s">
        <v>112</v>
      </c>
      <c r="O2" s="26" t="s">
        <v>113</v>
      </c>
      <c r="P2" s="27" t="s">
        <v>16</v>
      </c>
    </row>
    <row r="3" spans="1:16" x14ac:dyDescent="0.25">
      <c r="A3" s="35" t="s">
        <v>220</v>
      </c>
      <c r="B3" t="s">
        <v>124</v>
      </c>
      <c r="C3" t="s">
        <v>0</v>
      </c>
      <c r="D3" s="38">
        <v>8500194</v>
      </c>
      <c r="E3" s="38">
        <v>7713755</v>
      </c>
      <c r="F3" s="38">
        <v>6493623</v>
      </c>
      <c r="G3" s="38">
        <v>6959490</v>
      </c>
      <c r="H3" s="38">
        <v>6623511</v>
      </c>
      <c r="I3" s="38">
        <v>6513639</v>
      </c>
      <c r="J3" s="38">
        <v>4671861</v>
      </c>
      <c r="K3" s="38">
        <v>6509880</v>
      </c>
      <c r="L3" s="38">
        <v>0</v>
      </c>
      <c r="M3" s="38">
        <v>0</v>
      </c>
      <c r="N3" s="38">
        <v>0</v>
      </c>
      <c r="O3" s="38">
        <v>0</v>
      </c>
      <c r="P3" s="29">
        <f>SUM(Autorisasjon[[#This Row],[Jan]:[Des]])</f>
        <v>53985953</v>
      </c>
    </row>
    <row r="4" spans="1:16" x14ac:dyDescent="0.25">
      <c r="A4" s="35" t="s">
        <v>274</v>
      </c>
      <c r="B4" t="s">
        <v>275</v>
      </c>
      <c r="C4" t="s">
        <v>276</v>
      </c>
      <c r="D4" s="38">
        <v>790</v>
      </c>
      <c r="E4" s="38">
        <v>1122</v>
      </c>
      <c r="F4" s="38">
        <v>756</v>
      </c>
      <c r="G4" s="38">
        <v>917</v>
      </c>
      <c r="H4" s="38">
        <v>971</v>
      </c>
      <c r="I4" s="38">
        <v>995</v>
      </c>
      <c r="J4" s="38">
        <v>914</v>
      </c>
      <c r="K4" s="38">
        <v>920</v>
      </c>
      <c r="L4" s="38">
        <v>0</v>
      </c>
      <c r="M4" s="38">
        <v>0</v>
      </c>
      <c r="N4" s="38">
        <v>0</v>
      </c>
      <c r="O4" s="38">
        <v>0</v>
      </c>
      <c r="P4" s="29">
        <f>SUM(Autorisasjon[[#This Row],[Jan]:[Des]])</f>
        <v>7385</v>
      </c>
    </row>
    <row r="5" spans="1:16" x14ac:dyDescent="0.25">
      <c r="A5" s="46" t="s">
        <v>242</v>
      </c>
      <c r="B5" t="s">
        <v>192</v>
      </c>
      <c r="C5" t="s">
        <v>193</v>
      </c>
      <c r="D5" s="38">
        <v>3943</v>
      </c>
      <c r="E5" s="38">
        <v>3748</v>
      </c>
      <c r="F5" s="38">
        <v>3989</v>
      </c>
      <c r="G5" s="38">
        <v>4009</v>
      </c>
      <c r="H5" s="38">
        <v>3699</v>
      </c>
      <c r="I5" s="38">
        <v>3951</v>
      </c>
      <c r="J5" s="38">
        <v>3772</v>
      </c>
      <c r="K5" s="38">
        <v>3869</v>
      </c>
      <c r="L5" s="38">
        <v>0</v>
      </c>
      <c r="M5" s="38">
        <v>0</v>
      </c>
      <c r="N5" s="38">
        <v>0</v>
      </c>
      <c r="O5" s="38">
        <v>0</v>
      </c>
      <c r="P5" s="34">
        <f>SUM(Autorisasjon[[#This Row],[Jan]:[Des]])</f>
        <v>30980</v>
      </c>
    </row>
    <row r="6" spans="1:16" x14ac:dyDescent="0.25">
      <c r="A6" s="35" t="s">
        <v>223</v>
      </c>
      <c r="B6" t="s">
        <v>127</v>
      </c>
      <c r="C6" t="s">
        <v>84</v>
      </c>
      <c r="D6" s="38">
        <v>7164</v>
      </c>
      <c r="E6" s="38">
        <v>51851</v>
      </c>
      <c r="F6" s="38">
        <v>16547</v>
      </c>
      <c r="G6" s="38">
        <v>13082</v>
      </c>
      <c r="H6" s="38">
        <v>14402</v>
      </c>
      <c r="I6" s="38">
        <v>18088</v>
      </c>
      <c r="J6" s="38">
        <v>8358</v>
      </c>
      <c r="K6" s="38">
        <v>11870</v>
      </c>
      <c r="L6" s="38">
        <v>0</v>
      </c>
      <c r="M6" s="38">
        <v>0</v>
      </c>
      <c r="N6" s="38">
        <v>0</v>
      </c>
      <c r="O6" s="38">
        <v>0</v>
      </c>
      <c r="P6" s="29">
        <f>SUM(Autorisasjon[[#This Row],[Jan]:[Des]])</f>
        <v>141362</v>
      </c>
    </row>
    <row r="7" spans="1:16" x14ac:dyDescent="0.25">
      <c r="A7" s="35" t="s">
        <v>243</v>
      </c>
      <c r="B7" s="41" t="s">
        <v>128</v>
      </c>
      <c r="C7" s="41" t="s">
        <v>129</v>
      </c>
      <c r="D7" s="38">
        <v>770</v>
      </c>
      <c r="E7" s="38">
        <v>827</v>
      </c>
      <c r="F7" s="38">
        <v>817</v>
      </c>
      <c r="G7" s="38">
        <v>910</v>
      </c>
      <c r="H7" s="38">
        <v>777</v>
      </c>
      <c r="I7" s="38">
        <v>828</v>
      </c>
      <c r="J7" s="38">
        <v>630</v>
      </c>
      <c r="K7" s="38">
        <v>822</v>
      </c>
      <c r="L7" s="38">
        <v>0</v>
      </c>
      <c r="M7" s="38">
        <v>0</v>
      </c>
      <c r="N7" s="38">
        <v>0</v>
      </c>
      <c r="O7" s="38">
        <v>0</v>
      </c>
      <c r="P7" s="34">
        <f>SUM(Autorisasjon[[#This Row],[Jan]:[Des]])</f>
        <v>6381</v>
      </c>
    </row>
    <row r="8" spans="1:16" x14ac:dyDescent="0.25">
      <c r="A8" s="35" t="s">
        <v>254</v>
      </c>
      <c r="B8" t="s">
        <v>130</v>
      </c>
      <c r="C8" t="s">
        <v>131</v>
      </c>
      <c r="D8" s="38">
        <v>223</v>
      </c>
      <c r="E8" s="38">
        <v>1653</v>
      </c>
      <c r="F8" s="38">
        <v>1775</v>
      </c>
      <c r="G8" s="38">
        <v>1721</v>
      </c>
      <c r="H8" s="38">
        <v>821</v>
      </c>
      <c r="I8" s="38">
        <v>1865</v>
      </c>
      <c r="J8" s="38">
        <v>346</v>
      </c>
      <c r="K8" s="38">
        <v>1064</v>
      </c>
      <c r="L8" s="38">
        <v>0</v>
      </c>
      <c r="M8" s="38">
        <v>0</v>
      </c>
      <c r="N8" s="38">
        <v>0</v>
      </c>
      <c r="O8" s="38">
        <v>0</v>
      </c>
      <c r="P8" s="29">
        <f>SUM(Autorisasjon[[#This Row],[Jan]:[Des]])</f>
        <v>9468</v>
      </c>
    </row>
    <row r="9" spans="1:16" x14ac:dyDescent="0.25">
      <c r="A9" s="35" t="s">
        <v>244</v>
      </c>
      <c r="B9" s="41" t="s">
        <v>132</v>
      </c>
      <c r="C9" s="41" t="s">
        <v>133</v>
      </c>
      <c r="D9" s="38">
        <v>769</v>
      </c>
      <c r="E9" s="38">
        <v>727</v>
      </c>
      <c r="F9" s="38">
        <v>1059</v>
      </c>
      <c r="G9" s="38">
        <v>1096</v>
      </c>
      <c r="H9" s="38">
        <v>715</v>
      </c>
      <c r="I9" s="38">
        <v>460</v>
      </c>
      <c r="J9" s="38">
        <v>268</v>
      </c>
      <c r="K9" s="38">
        <v>375</v>
      </c>
      <c r="L9" s="38">
        <v>0</v>
      </c>
      <c r="M9" s="38">
        <v>0</v>
      </c>
      <c r="N9" s="38">
        <v>0</v>
      </c>
      <c r="O9" s="38">
        <v>0</v>
      </c>
      <c r="P9" s="34">
        <f>SUM(Autorisasjon[[#This Row],[Jan]:[Des]])</f>
        <v>5469</v>
      </c>
    </row>
    <row r="10" spans="1:16" x14ac:dyDescent="0.25">
      <c r="A10" s="35" t="s">
        <v>245</v>
      </c>
      <c r="B10" t="s">
        <v>134</v>
      </c>
      <c r="C10" t="s">
        <v>60</v>
      </c>
      <c r="D10" s="38">
        <v>5894</v>
      </c>
      <c r="E10" s="38">
        <v>7606</v>
      </c>
      <c r="F10" s="38">
        <v>5112</v>
      </c>
      <c r="G10" s="38">
        <v>4972</v>
      </c>
      <c r="H10" s="38">
        <v>5759</v>
      </c>
      <c r="I10" s="38">
        <v>4531</v>
      </c>
      <c r="J10" s="38">
        <v>3429</v>
      </c>
      <c r="K10" s="38">
        <v>6217</v>
      </c>
      <c r="L10" s="38">
        <v>0</v>
      </c>
      <c r="M10" s="38">
        <v>0</v>
      </c>
      <c r="N10" s="38">
        <v>0</v>
      </c>
      <c r="O10" s="38">
        <v>0</v>
      </c>
      <c r="P10" s="29">
        <f>SUM(Autorisasjon[[#This Row],[Jan]:[Des]])</f>
        <v>43520</v>
      </c>
    </row>
    <row r="11" spans="1:16" x14ac:dyDescent="0.25">
      <c r="A11" s="35" t="s">
        <v>246</v>
      </c>
      <c r="B11" s="41" t="s">
        <v>194</v>
      </c>
      <c r="C11" s="41" t="s">
        <v>195</v>
      </c>
      <c r="D11" s="38">
        <v>4113</v>
      </c>
      <c r="E11" s="38">
        <v>3919</v>
      </c>
      <c r="F11" s="38">
        <v>3944</v>
      </c>
      <c r="G11" s="38">
        <v>3830</v>
      </c>
      <c r="H11" s="38">
        <v>3905</v>
      </c>
      <c r="I11" s="38">
        <v>4060</v>
      </c>
      <c r="J11" s="38">
        <v>3877</v>
      </c>
      <c r="K11" s="38">
        <v>4143</v>
      </c>
      <c r="L11" s="38">
        <v>0</v>
      </c>
      <c r="M11" s="38">
        <v>0</v>
      </c>
      <c r="N11" s="38">
        <v>0</v>
      </c>
      <c r="O11" s="38">
        <v>0</v>
      </c>
      <c r="P11" s="34">
        <f>SUM(Autorisasjon[[#This Row],[Jan]:[Des]])</f>
        <v>31791</v>
      </c>
    </row>
    <row r="12" spans="1:16" x14ac:dyDescent="0.25">
      <c r="A12" t="s">
        <v>294</v>
      </c>
      <c r="B12" s="41" t="s">
        <v>73</v>
      </c>
      <c r="C12" s="41" t="s">
        <v>119</v>
      </c>
      <c r="D12" s="38">
        <v>525</v>
      </c>
      <c r="E12" s="38">
        <v>724</v>
      </c>
      <c r="F12" s="38">
        <v>571</v>
      </c>
      <c r="G12" s="38">
        <v>722</v>
      </c>
      <c r="H12" s="38">
        <v>337</v>
      </c>
      <c r="I12" s="38">
        <v>263</v>
      </c>
      <c r="J12" s="38">
        <v>297</v>
      </c>
      <c r="K12" s="38">
        <v>242</v>
      </c>
      <c r="L12" s="38">
        <v>0</v>
      </c>
      <c r="M12" s="38">
        <v>0</v>
      </c>
      <c r="N12" s="38">
        <v>0</v>
      </c>
      <c r="O12" s="38">
        <v>0</v>
      </c>
      <c r="P12" s="34">
        <f>SUM(Autorisasjon[[#This Row],[Jan]:[Des]])</f>
        <v>3681</v>
      </c>
    </row>
    <row r="13" spans="1:16" x14ac:dyDescent="0.25">
      <c r="A13" s="35" t="s">
        <v>224</v>
      </c>
      <c r="B13" s="41" t="s">
        <v>169</v>
      </c>
      <c r="C13" s="41" t="s">
        <v>170</v>
      </c>
      <c r="D13" s="38">
        <v>20669</v>
      </c>
      <c r="E13" s="38">
        <v>20110</v>
      </c>
      <c r="F13" s="38">
        <v>17618</v>
      </c>
      <c r="G13" s="38">
        <v>17006</v>
      </c>
      <c r="H13" s="38">
        <v>17711</v>
      </c>
      <c r="I13" s="38">
        <v>8078</v>
      </c>
      <c r="J13" s="38">
        <v>8198</v>
      </c>
      <c r="K13" s="38">
        <v>13666</v>
      </c>
      <c r="L13" s="38">
        <v>0</v>
      </c>
      <c r="M13" s="38">
        <v>0</v>
      </c>
      <c r="N13" s="38">
        <v>0</v>
      </c>
      <c r="O13" s="38">
        <v>0</v>
      </c>
      <c r="P13" s="34">
        <f>SUM(Autorisasjon[[#This Row],[Jan]:[Des]])</f>
        <v>123056</v>
      </c>
    </row>
    <row r="14" spans="1:16" x14ac:dyDescent="0.25">
      <c r="A14" s="35" t="s">
        <v>302</v>
      </c>
      <c r="B14" t="s">
        <v>300</v>
      </c>
      <c r="C14" s="41" t="s">
        <v>301</v>
      </c>
      <c r="D14" s="38">
        <v>12568</v>
      </c>
      <c r="E14" s="38">
        <v>10627</v>
      </c>
      <c r="F14" s="38">
        <v>12867</v>
      </c>
      <c r="G14" s="38">
        <v>11532</v>
      </c>
      <c r="H14" s="38">
        <v>14092</v>
      </c>
      <c r="I14" s="38">
        <v>13986</v>
      </c>
      <c r="J14" s="38">
        <v>14647</v>
      </c>
      <c r="K14" s="38">
        <v>13012</v>
      </c>
      <c r="L14" s="38">
        <v>0</v>
      </c>
      <c r="M14" s="38">
        <v>0</v>
      </c>
      <c r="N14" s="38">
        <v>0</v>
      </c>
      <c r="O14" s="38">
        <v>0</v>
      </c>
      <c r="P14" s="34">
        <f>SUM(Autorisasjon[[#This Row],[Jan]:[Des]])</f>
        <v>103331</v>
      </c>
    </row>
    <row r="15" spans="1:16" x14ac:dyDescent="0.25">
      <c r="A15" s="35" t="s">
        <v>225</v>
      </c>
      <c r="B15" t="s">
        <v>139</v>
      </c>
      <c r="C15" t="s">
        <v>140</v>
      </c>
      <c r="D15" s="38">
        <v>129468</v>
      </c>
      <c r="E15" s="38">
        <v>136592</v>
      </c>
      <c r="F15" s="38">
        <v>180611</v>
      </c>
      <c r="G15" s="38">
        <v>185176</v>
      </c>
      <c r="H15" s="38">
        <v>191627</v>
      </c>
      <c r="I15" s="38">
        <v>198712</v>
      </c>
      <c r="J15" s="38">
        <v>206502</v>
      </c>
      <c r="K15" s="38">
        <v>250415</v>
      </c>
      <c r="L15" s="38">
        <v>0</v>
      </c>
      <c r="M15" s="38">
        <v>0</v>
      </c>
      <c r="N15" s="38">
        <v>0</v>
      </c>
      <c r="O15" s="38">
        <v>0</v>
      </c>
      <c r="P15" s="29">
        <f>SUM(Autorisasjon[[#This Row],[Jan]:[Des]])</f>
        <v>1479103</v>
      </c>
    </row>
    <row r="16" spans="1:16" x14ac:dyDescent="0.25">
      <c r="A16" s="35" t="s">
        <v>226</v>
      </c>
      <c r="B16" t="s">
        <v>206</v>
      </c>
      <c r="C16" t="s">
        <v>207</v>
      </c>
      <c r="D16" s="38">
        <v>93321</v>
      </c>
      <c r="E16" s="38">
        <v>30351</v>
      </c>
      <c r="F16" s="38">
        <v>28404</v>
      </c>
      <c r="G16" s="38">
        <v>26451</v>
      </c>
      <c r="H16" s="38">
        <v>31289</v>
      </c>
      <c r="I16" s="38">
        <v>31848</v>
      </c>
      <c r="J16" s="38">
        <v>17735</v>
      </c>
      <c r="K16" s="38">
        <v>26060</v>
      </c>
      <c r="L16" s="38">
        <v>0</v>
      </c>
      <c r="M16" s="38">
        <v>0</v>
      </c>
      <c r="N16" s="38">
        <v>0</v>
      </c>
      <c r="O16" s="38">
        <v>0</v>
      </c>
      <c r="P16" s="29">
        <f>SUM(Autorisasjon[[#This Row],[Jan]:[Des]])</f>
        <v>285459</v>
      </c>
    </row>
    <row r="17" spans="1:33" x14ac:dyDescent="0.25">
      <c r="A17" s="35" t="s">
        <v>227</v>
      </c>
      <c r="B17" t="s">
        <v>208</v>
      </c>
      <c r="C17" t="s">
        <v>118</v>
      </c>
      <c r="D17" s="38">
        <v>2556</v>
      </c>
      <c r="E17" s="38">
        <v>2678</v>
      </c>
      <c r="F17" s="38">
        <v>2912</v>
      </c>
      <c r="G17" s="38">
        <v>2931</v>
      </c>
      <c r="H17" s="38">
        <v>2505</v>
      </c>
      <c r="I17" s="38">
        <v>2206</v>
      </c>
      <c r="J17" s="38">
        <v>1724</v>
      </c>
      <c r="K17" s="38">
        <v>2209</v>
      </c>
      <c r="L17" s="38">
        <v>0</v>
      </c>
      <c r="M17" s="38">
        <v>0</v>
      </c>
      <c r="N17" s="38">
        <v>0</v>
      </c>
      <c r="O17" s="38">
        <v>0</v>
      </c>
      <c r="P17" s="29">
        <f>SUM(Autorisasjon[[#This Row],[Jan]:[Des]])</f>
        <v>19721</v>
      </c>
    </row>
    <row r="18" spans="1:33" x14ac:dyDescent="0.25">
      <c r="A18" s="35" t="s">
        <v>247</v>
      </c>
      <c r="B18" s="41" t="s">
        <v>196</v>
      </c>
      <c r="C18" s="41" t="s">
        <v>197</v>
      </c>
      <c r="D18" s="38">
        <v>3728</v>
      </c>
      <c r="E18" s="38">
        <v>4968</v>
      </c>
      <c r="F18" s="38">
        <v>3989</v>
      </c>
      <c r="G18" s="38">
        <v>3449</v>
      </c>
      <c r="H18" s="38">
        <v>3147</v>
      </c>
      <c r="I18" s="38">
        <v>3048</v>
      </c>
      <c r="J18" s="38">
        <v>2155</v>
      </c>
      <c r="K18" s="38">
        <v>2727</v>
      </c>
      <c r="L18" s="38">
        <v>0</v>
      </c>
      <c r="M18" s="38">
        <v>0</v>
      </c>
      <c r="N18" s="38">
        <v>0</v>
      </c>
      <c r="O18" s="38">
        <v>0</v>
      </c>
      <c r="P18" s="34">
        <f>SUM(Autorisasjon[[#This Row],[Jan]:[Des]])</f>
        <v>27211</v>
      </c>
    </row>
    <row r="19" spans="1:33" x14ac:dyDescent="0.25">
      <c r="A19" s="35" t="s">
        <v>248</v>
      </c>
      <c r="B19" s="41" t="s">
        <v>141</v>
      </c>
      <c r="C19" s="41" t="s">
        <v>85</v>
      </c>
      <c r="D19" s="38">
        <v>5349</v>
      </c>
      <c r="E19" s="38">
        <v>10120</v>
      </c>
      <c r="F19" s="38">
        <v>10724</v>
      </c>
      <c r="G19" s="38">
        <v>10346</v>
      </c>
      <c r="H19" s="38">
        <v>10750</v>
      </c>
      <c r="I19" s="38">
        <v>10505</v>
      </c>
      <c r="J19" s="38">
        <v>10693</v>
      </c>
      <c r="K19" s="38">
        <v>10640</v>
      </c>
      <c r="L19" s="38">
        <v>0</v>
      </c>
      <c r="M19" s="38">
        <v>0</v>
      </c>
      <c r="N19" s="38">
        <v>0</v>
      </c>
      <c r="O19" s="38">
        <v>0</v>
      </c>
      <c r="P19" s="34">
        <f>SUM(Autorisasjon[[#This Row],[Jan]:[Des]])</f>
        <v>79127</v>
      </c>
    </row>
    <row r="20" spans="1:33" x14ac:dyDescent="0.25">
      <c r="A20" s="35" t="s">
        <v>228</v>
      </c>
      <c r="B20" t="s">
        <v>144</v>
      </c>
      <c r="C20" t="s">
        <v>78</v>
      </c>
      <c r="D20" s="38">
        <v>12688</v>
      </c>
      <c r="E20" s="38">
        <v>10722</v>
      </c>
      <c r="F20" s="38">
        <v>16386</v>
      </c>
      <c r="G20" s="38">
        <v>9482</v>
      </c>
      <c r="H20" s="38">
        <v>13752</v>
      </c>
      <c r="I20" s="38">
        <v>9632</v>
      </c>
      <c r="J20" s="38">
        <v>7627</v>
      </c>
      <c r="K20" s="38">
        <v>10894</v>
      </c>
      <c r="L20" s="38">
        <v>0</v>
      </c>
      <c r="M20" s="38">
        <v>0</v>
      </c>
      <c r="N20" s="38">
        <v>0</v>
      </c>
      <c r="O20" s="38">
        <v>0</v>
      </c>
      <c r="P20" s="29">
        <f>SUM(Autorisasjon[[#This Row],[Jan]:[Des]])</f>
        <v>91183</v>
      </c>
    </row>
    <row r="21" spans="1:33" x14ac:dyDescent="0.25">
      <c r="A21" s="61" t="s">
        <v>269</v>
      </c>
      <c r="B21" s="41" t="s">
        <v>172</v>
      </c>
      <c r="C21" s="41" t="s">
        <v>173</v>
      </c>
      <c r="D21" s="38">
        <v>0</v>
      </c>
      <c r="E21" s="38">
        <v>0</v>
      </c>
      <c r="F21" s="38">
        <v>1081</v>
      </c>
      <c r="G21" s="38">
        <v>321</v>
      </c>
      <c r="H21" s="38">
        <v>308</v>
      </c>
      <c r="I21" s="38">
        <v>146</v>
      </c>
      <c r="J21" s="38">
        <v>155</v>
      </c>
      <c r="K21" s="38">
        <v>278</v>
      </c>
      <c r="L21" s="38">
        <v>0</v>
      </c>
      <c r="M21" s="38">
        <v>0</v>
      </c>
      <c r="N21" s="38">
        <v>0</v>
      </c>
      <c r="O21" s="38">
        <v>0</v>
      </c>
      <c r="P21" s="34">
        <f>SUM(Autorisasjon[[#This Row],[Jan]:[Des]])</f>
        <v>2289</v>
      </c>
      <c r="AG21" s="18"/>
    </row>
    <row r="22" spans="1:33" x14ac:dyDescent="0.25">
      <c r="A22" s="35" t="s">
        <v>229</v>
      </c>
      <c r="B22" s="41" t="s">
        <v>176</v>
      </c>
      <c r="C22" s="41" t="s">
        <v>177</v>
      </c>
      <c r="D22" s="38">
        <v>3933</v>
      </c>
      <c r="E22" s="38">
        <v>4393</v>
      </c>
      <c r="F22" s="38">
        <v>4365</v>
      </c>
      <c r="G22" s="38">
        <v>4301</v>
      </c>
      <c r="H22" s="38">
        <v>4314</v>
      </c>
      <c r="I22" s="38">
        <v>4086</v>
      </c>
      <c r="J22" s="38">
        <v>3992</v>
      </c>
      <c r="K22" s="38">
        <v>4063</v>
      </c>
      <c r="L22" s="38">
        <v>0</v>
      </c>
      <c r="M22" s="38">
        <v>0</v>
      </c>
      <c r="N22" s="38">
        <v>0</v>
      </c>
      <c r="O22" s="38">
        <v>0</v>
      </c>
      <c r="P22" s="34">
        <f>SUM(Autorisasjon[[#This Row],[Jan]:[Des]])</f>
        <v>33447</v>
      </c>
      <c r="AG22" s="18"/>
    </row>
    <row r="23" spans="1:33" x14ac:dyDescent="0.25">
      <c r="A23" t="s">
        <v>317</v>
      </c>
      <c r="B23" s="41" t="s">
        <v>316</v>
      </c>
      <c r="C23" s="41" t="s">
        <v>318</v>
      </c>
      <c r="D23" s="38">
        <v>0</v>
      </c>
      <c r="E23" s="38">
        <v>2</v>
      </c>
      <c r="F23" s="38">
        <v>1633</v>
      </c>
      <c r="G23" s="38">
        <v>2211</v>
      </c>
      <c r="H23" s="38">
        <v>1755</v>
      </c>
      <c r="I23" s="38">
        <v>1045</v>
      </c>
      <c r="J23" s="38">
        <v>800</v>
      </c>
      <c r="K23" s="38">
        <v>393</v>
      </c>
      <c r="L23" s="38">
        <v>0</v>
      </c>
      <c r="M23" s="38">
        <v>0</v>
      </c>
      <c r="N23" s="38">
        <v>0</v>
      </c>
      <c r="O23" s="38">
        <v>0</v>
      </c>
      <c r="P23" s="29">
        <f>SUM(Autorisasjon[[#This Row],[Jan]:[Des]])</f>
        <v>7839</v>
      </c>
      <c r="AG23" s="18"/>
    </row>
    <row r="24" spans="1:33" x14ac:dyDescent="0.25">
      <c r="A24" s="43" t="s">
        <v>230</v>
      </c>
      <c r="B24" s="60" t="s">
        <v>216</v>
      </c>
      <c r="C24" t="s">
        <v>217</v>
      </c>
      <c r="D24" s="38">
        <v>282525</v>
      </c>
      <c r="E24" s="38">
        <v>154220</v>
      </c>
      <c r="F24" s="38">
        <v>85766</v>
      </c>
      <c r="G24" s="38">
        <v>108901</v>
      </c>
      <c r="H24" s="38">
        <v>97547</v>
      </c>
      <c r="I24" s="38">
        <v>77559</v>
      </c>
      <c r="J24" s="38">
        <v>49170</v>
      </c>
      <c r="K24" s="38">
        <v>80548</v>
      </c>
      <c r="L24" s="38">
        <v>0</v>
      </c>
      <c r="M24" s="38">
        <v>0</v>
      </c>
      <c r="N24" s="38">
        <v>0</v>
      </c>
      <c r="O24" s="38">
        <v>0</v>
      </c>
      <c r="P24" s="29">
        <f>SUM(Autorisasjon[[#This Row],[Jan]:[Des]])</f>
        <v>936236</v>
      </c>
    </row>
    <row r="25" spans="1:33" x14ac:dyDescent="0.25">
      <c r="A25" s="43" t="s">
        <v>231</v>
      </c>
      <c r="B25" s="60" t="s">
        <v>198</v>
      </c>
      <c r="C25" t="s">
        <v>199</v>
      </c>
      <c r="D25" s="38">
        <v>2167</v>
      </c>
      <c r="E25" s="38">
        <v>3196</v>
      </c>
      <c r="F25" s="38">
        <v>6109</v>
      </c>
      <c r="G25" s="38">
        <v>2964</v>
      </c>
      <c r="H25" s="38">
        <v>8359</v>
      </c>
      <c r="I25" s="38">
        <v>29780</v>
      </c>
      <c r="J25" s="38">
        <v>1192</v>
      </c>
      <c r="K25" s="38">
        <v>3688</v>
      </c>
      <c r="L25" s="38">
        <v>0</v>
      </c>
      <c r="M25" s="38">
        <v>0</v>
      </c>
      <c r="N25" s="38">
        <v>0</v>
      </c>
      <c r="O25" s="38">
        <v>0</v>
      </c>
      <c r="P25" s="29">
        <f>SUM(Autorisasjon[[#This Row],[Jan]:[Des]])</f>
        <v>57455</v>
      </c>
    </row>
    <row r="26" spans="1:33" ht="15" customHeight="1" x14ac:dyDescent="0.25">
      <c r="A26" s="52" t="s">
        <v>303</v>
      </c>
      <c r="B26" s="41" t="s">
        <v>304</v>
      </c>
      <c r="C26" s="41" t="s">
        <v>305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4">
        <f>SUM(Autorisasjon[[#This Row],[Jan]:[Des]])</f>
        <v>0</v>
      </c>
    </row>
    <row r="27" spans="1:33" ht="15" customHeight="1" x14ac:dyDescent="0.25">
      <c r="A27" s="43" t="s">
        <v>249</v>
      </c>
      <c r="B27" s="41" t="s">
        <v>200</v>
      </c>
      <c r="C27" s="41" t="s">
        <v>5</v>
      </c>
      <c r="D27" s="38">
        <v>1045</v>
      </c>
      <c r="E27" s="38">
        <v>1986</v>
      </c>
      <c r="F27" s="38">
        <v>2065</v>
      </c>
      <c r="G27" s="38">
        <v>3125</v>
      </c>
      <c r="H27" s="38">
        <v>3571</v>
      </c>
      <c r="I27" s="38">
        <v>5071</v>
      </c>
      <c r="J27" s="38">
        <v>2200</v>
      </c>
      <c r="K27" s="38">
        <v>2423</v>
      </c>
      <c r="L27" s="38">
        <v>0</v>
      </c>
      <c r="M27" s="38">
        <v>0</v>
      </c>
      <c r="N27" s="38">
        <v>0</v>
      </c>
      <c r="O27" s="38">
        <v>0</v>
      </c>
      <c r="P27" s="34">
        <f>SUM(Autorisasjon[[#This Row],[Jan]:[Des]])</f>
        <v>21486</v>
      </c>
    </row>
    <row r="28" spans="1:33" ht="15" customHeight="1" x14ac:dyDescent="0.25">
      <c r="A28" s="43" t="s">
        <v>232</v>
      </c>
      <c r="B28" t="s">
        <v>209</v>
      </c>
      <c r="C28" t="s">
        <v>93</v>
      </c>
      <c r="D28" s="38">
        <v>13623</v>
      </c>
      <c r="E28" s="38">
        <v>12847</v>
      </c>
      <c r="F28" s="38">
        <v>10592</v>
      </c>
      <c r="G28" s="38">
        <v>12651</v>
      </c>
      <c r="H28" s="38">
        <v>11891</v>
      </c>
      <c r="I28" s="38">
        <v>15109</v>
      </c>
      <c r="J28" s="38">
        <v>5104</v>
      </c>
      <c r="K28" s="38">
        <v>14645</v>
      </c>
      <c r="L28" s="38">
        <v>0</v>
      </c>
      <c r="M28" s="38">
        <v>0</v>
      </c>
      <c r="N28" s="38">
        <v>0</v>
      </c>
      <c r="O28" s="38">
        <v>0</v>
      </c>
      <c r="P28" s="29">
        <f>SUM(Autorisasjon[[#This Row],[Jan]:[Des]])</f>
        <v>96462</v>
      </c>
    </row>
    <row r="29" spans="1:33" ht="15" customHeight="1" x14ac:dyDescent="0.25">
      <c r="A29" s="43" t="s">
        <v>233</v>
      </c>
      <c r="B29" t="s">
        <v>210</v>
      </c>
      <c r="C29" t="s">
        <v>211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29">
        <f>SUM(Autorisasjon[[#This Row],[Jan]:[Des]])</f>
        <v>0</v>
      </c>
    </row>
    <row r="30" spans="1:33" ht="15" customHeight="1" x14ac:dyDescent="0.25">
      <c r="A30" s="43" t="s">
        <v>54</v>
      </c>
      <c r="B30" t="s">
        <v>178</v>
      </c>
      <c r="C30" t="s">
        <v>179</v>
      </c>
      <c r="D30" s="38">
        <v>40101</v>
      </c>
      <c r="E30" s="38">
        <v>35874</v>
      </c>
      <c r="F30" s="38">
        <v>62003</v>
      </c>
      <c r="G30" s="38">
        <v>42718</v>
      </c>
      <c r="H30" s="38">
        <v>1095795</v>
      </c>
      <c r="I30" s="38">
        <v>639464</v>
      </c>
      <c r="J30" s="38">
        <v>245774</v>
      </c>
      <c r="K30" s="38">
        <v>240663</v>
      </c>
      <c r="L30" s="38">
        <v>0</v>
      </c>
      <c r="M30" s="38">
        <v>0</v>
      </c>
      <c r="N30" s="38">
        <v>0</v>
      </c>
      <c r="O30" s="38">
        <v>0</v>
      </c>
      <c r="P30" s="29">
        <f>SUM(Autorisasjon[[#This Row],[Jan]:[Des]])</f>
        <v>2402392</v>
      </c>
    </row>
    <row r="31" spans="1:33" ht="15" customHeight="1" x14ac:dyDescent="0.25">
      <c r="A31" s="43" t="s">
        <v>234</v>
      </c>
      <c r="B31" t="s">
        <v>147</v>
      </c>
      <c r="C31" t="s">
        <v>148</v>
      </c>
      <c r="D31" s="38">
        <v>1425</v>
      </c>
      <c r="E31" s="38">
        <v>1326</v>
      </c>
      <c r="F31" s="38">
        <v>1056</v>
      </c>
      <c r="G31" s="38">
        <v>1095</v>
      </c>
      <c r="H31" s="38">
        <v>1033</v>
      </c>
      <c r="I31" s="38">
        <v>1066</v>
      </c>
      <c r="J31" s="38">
        <v>859</v>
      </c>
      <c r="K31" s="38">
        <v>1170</v>
      </c>
      <c r="L31" s="38">
        <v>0</v>
      </c>
      <c r="M31" s="38">
        <v>0</v>
      </c>
      <c r="N31" s="38">
        <v>0</v>
      </c>
      <c r="O31" s="38">
        <v>0</v>
      </c>
      <c r="P31" s="29">
        <f>SUM(Autorisasjon[[#This Row],[Jan]:[Des]])</f>
        <v>9030</v>
      </c>
    </row>
    <row r="32" spans="1:33" ht="15" customHeight="1" x14ac:dyDescent="0.25">
      <c r="A32" s="43" t="s">
        <v>235</v>
      </c>
      <c r="B32" t="s">
        <v>150</v>
      </c>
      <c r="C32" t="s">
        <v>151</v>
      </c>
      <c r="D32" s="38">
        <v>11954</v>
      </c>
      <c r="E32" s="38">
        <v>15513</v>
      </c>
      <c r="F32" s="38">
        <v>24491</v>
      </c>
      <c r="G32" s="38">
        <v>31280</v>
      </c>
      <c r="H32" s="38">
        <v>10075</v>
      </c>
      <c r="I32" s="38">
        <v>18153</v>
      </c>
      <c r="J32" s="38">
        <v>20271</v>
      </c>
      <c r="K32" s="38">
        <v>13549</v>
      </c>
      <c r="L32" s="38">
        <v>0</v>
      </c>
      <c r="M32" s="38">
        <v>0</v>
      </c>
      <c r="N32" s="38">
        <v>0</v>
      </c>
      <c r="O32" s="38">
        <v>0</v>
      </c>
      <c r="P32" s="29">
        <f>SUM(Autorisasjon[[#This Row],[Jan]:[Des]])</f>
        <v>145286</v>
      </c>
    </row>
    <row r="33" spans="1:16" ht="15" customHeight="1" x14ac:dyDescent="0.25">
      <c r="A33" s="52" t="s">
        <v>308</v>
      </c>
      <c r="B33" s="41" t="s">
        <v>309</v>
      </c>
      <c r="C33" s="41" t="s">
        <v>310</v>
      </c>
      <c r="D33" s="38">
        <v>1936</v>
      </c>
      <c r="E33" s="38">
        <v>2635</v>
      </c>
      <c r="F33" s="38">
        <v>1156</v>
      </c>
      <c r="G33" s="38">
        <v>842</v>
      </c>
      <c r="H33" s="38">
        <v>365</v>
      </c>
      <c r="I33" s="38">
        <v>726</v>
      </c>
      <c r="J33" s="38">
        <v>1955</v>
      </c>
      <c r="K33" s="38">
        <v>789</v>
      </c>
      <c r="L33" s="38">
        <v>0</v>
      </c>
      <c r="M33" s="38">
        <v>0</v>
      </c>
      <c r="N33" s="38">
        <v>0</v>
      </c>
      <c r="O33" s="38">
        <v>0</v>
      </c>
      <c r="P33" s="34">
        <f>SUM(Autorisasjon[[#This Row],[Jan]:[Des]])</f>
        <v>10404</v>
      </c>
    </row>
    <row r="34" spans="1:16" ht="15" customHeight="1" x14ac:dyDescent="0.25">
      <c r="A34" s="43" t="s">
        <v>236</v>
      </c>
      <c r="B34" t="s">
        <v>153</v>
      </c>
      <c r="C34" t="s">
        <v>61</v>
      </c>
      <c r="D34" s="38">
        <v>14848686</v>
      </c>
      <c r="E34" s="38">
        <v>15511814</v>
      </c>
      <c r="F34" s="38">
        <v>31030950</v>
      </c>
      <c r="G34" s="38">
        <v>39161661</v>
      </c>
      <c r="H34" s="38">
        <v>40857237</v>
      </c>
      <c r="I34" s="38">
        <v>31646415</v>
      </c>
      <c r="J34" s="38">
        <v>14654107</v>
      </c>
      <c r="K34" s="38">
        <v>19299324</v>
      </c>
      <c r="L34" s="38">
        <v>0</v>
      </c>
      <c r="M34" s="38">
        <v>0</v>
      </c>
      <c r="N34" s="38">
        <v>0</v>
      </c>
      <c r="O34" s="38">
        <v>0</v>
      </c>
      <c r="P34" s="29">
        <f>SUM(Autorisasjon[[#This Row],[Jan]:[Des]])</f>
        <v>207010194</v>
      </c>
    </row>
    <row r="35" spans="1:16" ht="15" customHeight="1" x14ac:dyDescent="0.25">
      <c r="A35" s="35" t="s">
        <v>237</v>
      </c>
      <c r="B35" t="s">
        <v>218</v>
      </c>
      <c r="C35" t="s">
        <v>219</v>
      </c>
      <c r="D35" s="38">
        <v>1316</v>
      </c>
      <c r="E35" s="38">
        <v>883</v>
      </c>
      <c r="F35" s="38">
        <v>840</v>
      </c>
      <c r="G35" s="38">
        <v>700</v>
      </c>
      <c r="H35" s="38">
        <v>835</v>
      </c>
      <c r="I35" s="38">
        <v>540</v>
      </c>
      <c r="J35" s="38">
        <v>187</v>
      </c>
      <c r="K35" s="38">
        <v>839</v>
      </c>
      <c r="L35" s="38">
        <v>0</v>
      </c>
      <c r="M35" s="38">
        <v>0</v>
      </c>
      <c r="N35" s="38">
        <v>0</v>
      </c>
      <c r="O35" s="38">
        <v>0</v>
      </c>
      <c r="P35" s="29">
        <f>SUM(Autorisasjon[[#This Row],[Jan]:[Des]])</f>
        <v>6140</v>
      </c>
    </row>
    <row r="36" spans="1:16" ht="15" customHeight="1" x14ac:dyDescent="0.25">
      <c r="A36" s="59" t="s">
        <v>233</v>
      </c>
      <c r="B36" s="41" t="s">
        <v>315</v>
      </c>
      <c r="C36" s="41" t="s">
        <v>211</v>
      </c>
      <c r="D36" s="38">
        <v>666</v>
      </c>
      <c r="E36" s="38">
        <v>1006</v>
      </c>
      <c r="F36" s="38">
        <v>598</v>
      </c>
      <c r="G36" s="38">
        <v>995</v>
      </c>
      <c r="H36" s="38">
        <v>1638</v>
      </c>
      <c r="I36" s="38">
        <v>1406</v>
      </c>
      <c r="J36" s="38">
        <v>1210</v>
      </c>
      <c r="K36" s="38">
        <v>1414</v>
      </c>
      <c r="L36" s="38">
        <v>0</v>
      </c>
      <c r="M36" s="38">
        <v>0</v>
      </c>
      <c r="N36" s="38">
        <v>0</v>
      </c>
      <c r="O36" s="38">
        <v>0</v>
      </c>
      <c r="P36" s="34">
        <f>SUM(Autorisasjon[[#This Row],[Jan]:[Des]])</f>
        <v>8933</v>
      </c>
    </row>
    <row r="37" spans="1:16" ht="15" customHeight="1" x14ac:dyDescent="0.25">
      <c r="A37" s="35" t="s">
        <v>238</v>
      </c>
      <c r="B37" t="s">
        <v>180</v>
      </c>
      <c r="C37" t="s">
        <v>95</v>
      </c>
      <c r="D37" s="38">
        <v>1</v>
      </c>
      <c r="E37" s="38">
        <v>2</v>
      </c>
      <c r="F37" s="38">
        <v>3</v>
      </c>
      <c r="G37" s="38">
        <v>1</v>
      </c>
      <c r="H37" s="38">
        <v>3</v>
      </c>
      <c r="I37" s="38">
        <v>3</v>
      </c>
      <c r="J37" s="38">
        <v>0</v>
      </c>
      <c r="K37" s="38">
        <v>1</v>
      </c>
      <c r="L37" s="38">
        <v>0</v>
      </c>
      <c r="M37" s="38">
        <v>0</v>
      </c>
      <c r="N37" s="38">
        <v>0</v>
      </c>
      <c r="O37" s="38">
        <v>0</v>
      </c>
      <c r="P37" s="29">
        <f>SUM(Autorisasjon[[#This Row],[Jan]:[Des]])</f>
        <v>14</v>
      </c>
    </row>
    <row r="38" spans="1:16" ht="15" customHeight="1" x14ac:dyDescent="0.25">
      <c r="A38" s="35" t="s">
        <v>251</v>
      </c>
      <c r="B38" s="41" t="s">
        <v>181</v>
      </c>
      <c r="C38" s="41" t="s">
        <v>182</v>
      </c>
      <c r="D38" s="38">
        <v>4458</v>
      </c>
      <c r="E38" s="38">
        <v>4531</v>
      </c>
      <c r="F38" s="38">
        <v>4727</v>
      </c>
      <c r="G38" s="38">
        <v>4658</v>
      </c>
      <c r="H38" s="38">
        <v>4759</v>
      </c>
      <c r="I38" s="38">
        <v>4582</v>
      </c>
      <c r="J38" s="38">
        <v>4588</v>
      </c>
      <c r="K38" s="38">
        <v>4537</v>
      </c>
      <c r="L38" s="38">
        <v>0</v>
      </c>
      <c r="M38" s="38">
        <v>0</v>
      </c>
      <c r="N38" s="38">
        <v>0</v>
      </c>
      <c r="O38" s="38">
        <v>0</v>
      </c>
      <c r="P38" s="34">
        <f>SUM(Autorisasjon[[#This Row],[Jan]:[Des]])</f>
        <v>36840</v>
      </c>
    </row>
    <row r="39" spans="1:16" ht="15" customHeight="1" x14ac:dyDescent="0.25">
      <c r="A39" s="35" t="s">
        <v>239</v>
      </c>
      <c r="B39" t="s">
        <v>156</v>
      </c>
      <c r="C39" t="s">
        <v>157</v>
      </c>
      <c r="D39" s="38">
        <v>2486407</v>
      </c>
      <c r="E39" s="38">
        <v>2453420</v>
      </c>
      <c r="F39" s="38">
        <v>2606525</v>
      </c>
      <c r="G39" s="38">
        <v>3054905</v>
      </c>
      <c r="H39" s="38">
        <v>3116137</v>
      </c>
      <c r="I39" s="38">
        <v>3141871</v>
      </c>
      <c r="J39" s="38">
        <v>2479811</v>
      </c>
      <c r="K39" s="38">
        <v>2850884</v>
      </c>
      <c r="L39" s="38">
        <v>0</v>
      </c>
      <c r="M39" s="38">
        <v>0</v>
      </c>
      <c r="N39" s="38">
        <v>0</v>
      </c>
      <c r="O39" s="38">
        <v>0</v>
      </c>
      <c r="P39" s="29">
        <f>SUM(Autorisasjon[[#This Row],[Jan]:[Des]])</f>
        <v>22189960</v>
      </c>
    </row>
    <row r="40" spans="1:16" ht="15" customHeight="1" x14ac:dyDescent="0.25">
      <c r="A40" s="35" t="s">
        <v>319</v>
      </c>
      <c r="B40" s="41" t="s">
        <v>320</v>
      </c>
      <c r="C40" s="41" t="s">
        <v>321</v>
      </c>
      <c r="D40" s="38">
        <v>0</v>
      </c>
      <c r="E40" s="38">
        <v>0</v>
      </c>
      <c r="F40" s="38">
        <v>0</v>
      </c>
      <c r="G40" s="38">
        <v>0</v>
      </c>
      <c r="H40" s="38">
        <v>0</v>
      </c>
      <c r="I40" s="38">
        <v>0</v>
      </c>
      <c r="J40" s="38">
        <v>0</v>
      </c>
      <c r="K40" s="38">
        <v>1</v>
      </c>
      <c r="L40" s="38"/>
      <c r="M40" s="38"/>
      <c r="N40" s="38"/>
      <c r="O40" s="38"/>
      <c r="P40" s="34">
        <f>SUM(Autorisasjon[[#This Row],[Jan]:[Des]])</f>
        <v>1</v>
      </c>
    </row>
    <row r="41" spans="1:16" ht="15" customHeight="1" x14ac:dyDescent="0.25">
      <c r="A41" s="35" t="s">
        <v>240</v>
      </c>
      <c r="B41" t="s">
        <v>212</v>
      </c>
      <c r="C41" t="s">
        <v>101</v>
      </c>
      <c r="D41" s="38">
        <v>10178</v>
      </c>
      <c r="E41" s="38">
        <v>13325</v>
      </c>
      <c r="F41" s="38">
        <v>32774</v>
      </c>
      <c r="G41" s="38">
        <v>14766</v>
      </c>
      <c r="H41" s="38">
        <v>13317</v>
      </c>
      <c r="I41" s="38">
        <v>11686</v>
      </c>
      <c r="J41" s="38">
        <v>8353</v>
      </c>
      <c r="K41" s="38">
        <v>12745</v>
      </c>
      <c r="L41" s="38">
        <v>0</v>
      </c>
      <c r="M41" s="38">
        <v>0</v>
      </c>
      <c r="N41" s="38">
        <v>0</v>
      </c>
      <c r="O41" s="38">
        <v>0</v>
      </c>
      <c r="P41" s="29">
        <f>SUM(Autorisasjon[[#This Row],[Jan]:[Des]])</f>
        <v>117144</v>
      </c>
    </row>
    <row r="42" spans="1:16" ht="15" customHeight="1" x14ac:dyDescent="0.25">
      <c r="A42" t="s">
        <v>264</v>
      </c>
      <c r="B42" t="s">
        <v>162</v>
      </c>
      <c r="C42" t="s">
        <v>163</v>
      </c>
      <c r="D42" s="38">
        <v>54284</v>
      </c>
      <c r="E42" s="38">
        <v>40553</v>
      </c>
      <c r="F42" s="38">
        <v>33567</v>
      </c>
      <c r="G42" s="38">
        <v>75814</v>
      </c>
      <c r="H42" s="38">
        <v>259640</v>
      </c>
      <c r="I42" s="38">
        <v>30207</v>
      </c>
      <c r="J42" s="38">
        <v>5281</v>
      </c>
      <c r="K42" s="38">
        <v>72691</v>
      </c>
      <c r="L42" s="38">
        <v>0</v>
      </c>
      <c r="M42" s="38">
        <v>0</v>
      </c>
      <c r="N42" s="38">
        <v>0</v>
      </c>
      <c r="O42" s="38">
        <v>0</v>
      </c>
      <c r="P42" s="34">
        <f>SUM(Autorisasjon[[#This Row],[Jan]:[Des]])</f>
        <v>572037</v>
      </c>
    </row>
    <row r="43" spans="1:16" ht="15" customHeight="1" x14ac:dyDescent="0.25">
      <c r="A43" s="35" t="s">
        <v>241</v>
      </c>
      <c r="B43" t="s">
        <v>203</v>
      </c>
      <c r="C43" t="s">
        <v>18</v>
      </c>
      <c r="D43" s="38">
        <v>9094</v>
      </c>
      <c r="E43" s="38">
        <v>9442</v>
      </c>
      <c r="F43" s="38">
        <v>9180</v>
      </c>
      <c r="G43" s="38">
        <v>9046</v>
      </c>
      <c r="H43" s="38">
        <v>9060</v>
      </c>
      <c r="I43" s="38">
        <v>9522</v>
      </c>
      <c r="J43" s="38">
        <v>7124</v>
      </c>
      <c r="K43" s="38">
        <v>8142</v>
      </c>
      <c r="L43" s="38">
        <v>0</v>
      </c>
      <c r="M43" s="38">
        <v>0</v>
      </c>
      <c r="N43" s="38">
        <v>0</v>
      </c>
      <c r="O43" s="38">
        <v>0</v>
      </c>
      <c r="P43" s="29">
        <f>SUM(Autorisasjon[[#This Row],[Jan]:[Des]])</f>
        <v>70610</v>
      </c>
    </row>
    <row r="44" spans="1:16" ht="15" customHeight="1" x14ac:dyDescent="0.25">
      <c r="A44" s="45"/>
      <c r="B44" s="33"/>
      <c r="C44" s="33"/>
      <c r="D44" s="33"/>
      <c r="E44" s="33"/>
      <c r="F44" s="33"/>
    </row>
    <row r="45" spans="1:16" ht="15" customHeight="1" x14ac:dyDescent="0.25">
      <c r="D45"/>
      <c r="E45"/>
      <c r="F45"/>
    </row>
    <row r="46" spans="1:16" ht="15" customHeight="1" x14ac:dyDescent="0.25">
      <c r="D46"/>
      <c r="E46"/>
      <c r="F46"/>
    </row>
    <row r="47" spans="1:16" ht="15" customHeight="1" x14ac:dyDescent="0.25">
      <c r="D47"/>
      <c r="E47"/>
      <c r="F47"/>
    </row>
    <row r="48" spans="1:16" ht="15" customHeight="1" x14ac:dyDescent="0.25">
      <c r="D48"/>
      <c r="E48"/>
      <c r="F48"/>
    </row>
    <row r="49" spans="4:6" ht="15" customHeight="1" x14ac:dyDescent="0.25">
      <c r="D49"/>
      <c r="E49"/>
      <c r="F49"/>
    </row>
    <row r="50" spans="4:6" ht="15" customHeight="1" x14ac:dyDescent="0.25">
      <c r="D50"/>
      <c r="E50"/>
      <c r="F50"/>
    </row>
    <row r="51" spans="4:6" ht="15" customHeight="1" x14ac:dyDescent="0.25">
      <c r="D51"/>
      <c r="E51"/>
      <c r="F51"/>
    </row>
    <row r="52" spans="4:6" ht="15" customHeight="1" x14ac:dyDescent="0.25">
      <c r="D52"/>
      <c r="E52"/>
      <c r="F52"/>
    </row>
    <row r="53" spans="4:6" ht="15" customHeight="1" x14ac:dyDescent="0.25">
      <c r="D53"/>
      <c r="E53"/>
      <c r="F53"/>
    </row>
    <row r="54" spans="4:6" ht="15" customHeight="1" x14ac:dyDescent="0.25">
      <c r="D54"/>
      <c r="E54"/>
      <c r="F54"/>
    </row>
    <row r="55" spans="4:6" ht="15" customHeight="1" x14ac:dyDescent="0.25">
      <c r="D55"/>
      <c r="E55"/>
      <c r="F55"/>
    </row>
    <row r="56" spans="4:6" ht="15" customHeight="1" x14ac:dyDescent="0.25">
      <c r="D56"/>
      <c r="E56"/>
      <c r="F56"/>
    </row>
    <row r="57" spans="4:6" ht="15" customHeight="1" x14ac:dyDescent="0.25">
      <c r="D57"/>
      <c r="E57"/>
      <c r="F57"/>
    </row>
    <row r="58" spans="4:6" ht="15" customHeight="1" x14ac:dyDescent="0.25">
      <c r="D58"/>
      <c r="E58"/>
      <c r="F58"/>
    </row>
    <row r="59" spans="4:6" ht="15" customHeight="1" x14ac:dyDescent="0.25">
      <c r="D59"/>
      <c r="E59"/>
      <c r="F59"/>
    </row>
    <row r="60" spans="4:6" ht="15" customHeight="1" x14ac:dyDescent="0.25">
      <c r="D60"/>
      <c r="E60"/>
      <c r="F60"/>
    </row>
    <row r="61" spans="4:6" ht="15" customHeight="1" x14ac:dyDescent="0.25">
      <c r="D61"/>
      <c r="E61"/>
      <c r="F61"/>
    </row>
    <row r="62" spans="4:6" ht="15" customHeight="1" x14ac:dyDescent="0.25">
      <c r="D62"/>
      <c r="E62"/>
      <c r="F62"/>
    </row>
    <row r="63" spans="4:6" ht="15" customHeight="1" x14ac:dyDescent="0.25">
      <c r="D63"/>
      <c r="E63"/>
      <c r="F63"/>
    </row>
    <row r="64" spans="4:6" ht="15" customHeight="1" x14ac:dyDescent="0.25">
      <c r="D64"/>
      <c r="E64"/>
      <c r="F64"/>
    </row>
    <row r="65" spans="4:6" ht="15" customHeight="1" x14ac:dyDescent="0.25">
      <c r="D65"/>
      <c r="E65"/>
      <c r="F65"/>
    </row>
    <row r="66" spans="4:6" ht="15" customHeight="1" x14ac:dyDescent="0.25">
      <c r="D66"/>
      <c r="E66"/>
      <c r="F66"/>
    </row>
    <row r="67" spans="4:6" ht="15" customHeight="1" x14ac:dyDescent="0.25">
      <c r="D67"/>
      <c r="E67"/>
      <c r="F67"/>
    </row>
    <row r="68" spans="4:6" ht="15" customHeight="1" x14ac:dyDescent="0.25">
      <c r="D68"/>
      <c r="E68"/>
      <c r="F68"/>
    </row>
    <row r="69" spans="4:6" ht="15" customHeight="1" x14ac:dyDescent="0.25">
      <c r="D69"/>
      <c r="E69"/>
      <c r="F69"/>
    </row>
    <row r="70" spans="4:6" ht="15" customHeight="1" x14ac:dyDescent="0.25">
      <c r="D70"/>
      <c r="E70"/>
      <c r="F70"/>
    </row>
    <row r="71" spans="4:6" ht="15" customHeight="1" x14ac:dyDescent="0.25">
      <c r="D71"/>
      <c r="E71"/>
      <c r="F71"/>
    </row>
    <row r="72" spans="4:6" ht="15" customHeight="1" x14ac:dyDescent="0.25">
      <c r="D72"/>
      <c r="E72"/>
      <c r="F72"/>
    </row>
    <row r="73" spans="4:6" ht="15" customHeight="1" x14ac:dyDescent="0.25">
      <c r="D73"/>
      <c r="E73"/>
      <c r="F73"/>
    </row>
    <row r="74" spans="4:6" ht="15" customHeight="1" x14ac:dyDescent="0.25">
      <c r="D74"/>
      <c r="E74"/>
      <c r="F74"/>
    </row>
    <row r="75" spans="4:6" ht="15" customHeight="1" x14ac:dyDescent="0.25">
      <c r="D75"/>
      <c r="E75"/>
      <c r="F75"/>
    </row>
    <row r="76" spans="4:6" ht="15" customHeight="1" x14ac:dyDescent="0.25">
      <c r="D76"/>
      <c r="E76"/>
      <c r="F76"/>
    </row>
    <row r="77" spans="4:6" ht="15" customHeight="1" x14ac:dyDescent="0.25">
      <c r="D77"/>
      <c r="E77"/>
      <c r="F77"/>
    </row>
    <row r="78" spans="4:6" ht="15" customHeight="1" x14ac:dyDescent="0.25">
      <c r="D78"/>
      <c r="E78"/>
      <c r="F78"/>
    </row>
    <row r="79" spans="4:6" ht="15" customHeight="1" x14ac:dyDescent="0.25">
      <c r="D79"/>
      <c r="E79"/>
      <c r="F79"/>
    </row>
    <row r="80" spans="4:6" ht="15" customHeight="1" x14ac:dyDescent="0.25">
      <c r="D80"/>
      <c r="E80"/>
      <c r="F80"/>
    </row>
    <row r="81" spans="4:6" ht="15" customHeight="1" x14ac:dyDescent="0.25">
      <c r="D81"/>
      <c r="E81"/>
      <c r="F81"/>
    </row>
    <row r="82" spans="4:6" ht="15" customHeight="1" x14ac:dyDescent="0.25">
      <c r="D82"/>
      <c r="E82"/>
      <c r="F82"/>
    </row>
    <row r="83" spans="4:6" ht="15" customHeight="1" x14ac:dyDescent="0.25">
      <c r="D83"/>
      <c r="E83"/>
      <c r="F83"/>
    </row>
    <row r="84" spans="4:6" ht="15" customHeight="1" x14ac:dyDescent="0.25">
      <c r="D84"/>
      <c r="E84"/>
      <c r="F84"/>
    </row>
    <row r="85" spans="4:6" x14ac:dyDescent="0.25">
      <c r="D85"/>
      <c r="E85"/>
      <c r="F85"/>
    </row>
    <row r="86" spans="4:6" x14ac:dyDescent="0.25">
      <c r="D86"/>
      <c r="E86"/>
      <c r="F86"/>
    </row>
    <row r="87" spans="4:6" x14ac:dyDescent="0.25">
      <c r="D87"/>
      <c r="E87"/>
      <c r="F87"/>
    </row>
    <row r="88" spans="4:6" x14ac:dyDescent="0.25">
      <c r="D88"/>
      <c r="E88"/>
      <c r="F88"/>
    </row>
    <row r="89" spans="4:6" x14ac:dyDescent="0.25">
      <c r="D89"/>
      <c r="E89"/>
      <c r="F89"/>
    </row>
    <row r="90" spans="4:6" x14ac:dyDescent="0.25">
      <c r="D90"/>
      <c r="E90"/>
      <c r="F90"/>
    </row>
    <row r="91" spans="4:6" x14ac:dyDescent="0.25">
      <c r="D91"/>
      <c r="E91"/>
      <c r="F91"/>
    </row>
    <row r="92" spans="4:6" x14ac:dyDescent="0.25">
      <c r="D92"/>
      <c r="E92"/>
      <c r="F92"/>
    </row>
    <row r="93" spans="4:6" x14ac:dyDescent="0.25">
      <c r="D93"/>
      <c r="E93"/>
      <c r="F93"/>
    </row>
    <row r="94" spans="4:6" x14ac:dyDescent="0.25">
      <c r="D94"/>
      <c r="E94"/>
      <c r="F94"/>
    </row>
    <row r="95" spans="4:6" x14ac:dyDescent="0.25">
      <c r="D95"/>
      <c r="E95"/>
      <c r="F95"/>
    </row>
    <row r="96" spans="4:6" x14ac:dyDescent="0.25">
      <c r="D96"/>
      <c r="E96"/>
      <c r="F96"/>
    </row>
    <row r="97" spans="4:6" x14ac:dyDescent="0.25">
      <c r="D97"/>
      <c r="E97"/>
      <c r="F97"/>
    </row>
    <row r="98" spans="4:6" x14ac:dyDescent="0.25">
      <c r="D98"/>
      <c r="E98"/>
      <c r="F98"/>
    </row>
    <row r="99" spans="4:6" x14ac:dyDescent="0.25">
      <c r="D99"/>
      <c r="E99"/>
      <c r="F99"/>
    </row>
    <row r="100" spans="4:6" x14ac:dyDescent="0.25">
      <c r="D100"/>
      <c r="E100"/>
      <c r="F100"/>
    </row>
    <row r="101" spans="4:6" x14ac:dyDescent="0.25">
      <c r="D101"/>
      <c r="E101"/>
      <c r="F101"/>
    </row>
    <row r="102" spans="4:6" x14ac:dyDescent="0.25">
      <c r="D102"/>
      <c r="E102"/>
      <c r="F102"/>
    </row>
    <row r="103" spans="4:6" x14ac:dyDescent="0.25">
      <c r="D103"/>
      <c r="E103"/>
      <c r="F103"/>
    </row>
    <row r="104" spans="4:6" x14ac:dyDescent="0.25">
      <c r="D104"/>
      <c r="E104"/>
      <c r="F104"/>
    </row>
    <row r="105" spans="4:6" x14ac:dyDescent="0.25">
      <c r="D105"/>
      <c r="E105"/>
      <c r="F105"/>
    </row>
    <row r="106" spans="4:6" x14ac:dyDescent="0.25">
      <c r="D106"/>
      <c r="E106"/>
      <c r="F106"/>
    </row>
    <row r="107" spans="4:6" x14ac:dyDescent="0.25">
      <c r="D107"/>
      <c r="E107"/>
      <c r="F107"/>
    </row>
    <row r="108" spans="4:6" x14ac:dyDescent="0.25">
      <c r="D108"/>
      <c r="E108"/>
      <c r="F108"/>
    </row>
    <row r="109" spans="4:6" x14ac:dyDescent="0.25">
      <c r="D109"/>
      <c r="E109"/>
      <c r="F109"/>
    </row>
    <row r="110" spans="4:6" x14ac:dyDescent="0.25">
      <c r="D110"/>
      <c r="E110"/>
      <c r="F110"/>
    </row>
    <row r="111" spans="4:6" x14ac:dyDescent="0.25">
      <c r="D111"/>
      <c r="E111"/>
      <c r="F111"/>
    </row>
    <row r="112" spans="4:6" x14ac:dyDescent="0.25">
      <c r="D112"/>
      <c r="E112"/>
      <c r="F112"/>
    </row>
    <row r="113" spans="4:6" x14ac:dyDescent="0.25">
      <c r="D113"/>
      <c r="E113"/>
      <c r="F113"/>
    </row>
    <row r="114" spans="4:6" x14ac:dyDescent="0.25">
      <c r="D114"/>
      <c r="E114"/>
      <c r="F114"/>
    </row>
    <row r="115" spans="4:6" x14ac:dyDescent="0.25">
      <c r="D115"/>
      <c r="E115"/>
      <c r="F115"/>
    </row>
    <row r="116" spans="4:6" x14ac:dyDescent="0.25">
      <c r="D116"/>
      <c r="E116"/>
      <c r="F116"/>
    </row>
    <row r="117" spans="4:6" x14ac:dyDescent="0.25">
      <c r="D117"/>
      <c r="E117"/>
      <c r="F117"/>
    </row>
    <row r="118" spans="4:6" x14ac:dyDescent="0.25">
      <c r="D118"/>
      <c r="E118"/>
      <c r="F118"/>
    </row>
    <row r="119" spans="4:6" x14ac:dyDescent="0.25">
      <c r="D119"/>
      <c r="E119"/>
      <c r="F119"/>
    </row>
    <row r="120" spans="4:6" x14ac:dyDescent="0.25">
      <c r="D120"/>
      <c r="E120"/>
      <c r="F120"/>
    </row>
    <row r="121" spans="4:6" x14ac:dyDescent="0.25">
      <c r="D121"/>
      <c r="E121"/>
      <c r="F121"/>
    </row>
    <row r="122" spans="4:6" x14ac:dyDescent="0.25">
      <c r="D122"/>
      <c r="E122"/>
      <c r="F122"/>
    </row>
    <row r="123" spans="4:6" x14ac:dyDescent="0.25">
      <c r="D123"/>
      <c r="E123"/>
      <c r="F123"/>
    </row>
    <row r="124" spans="4:6" x14ac:dyDescent="0.25">
      <c r="D124"/>
      <c r="E124"/>
      <c r="F124"/>
    </row>
    <row r="125" spans="4:6" x14ac:dyDescent="0.25">
      <c r="D125"/>
      <c r="E125"/>
      <c r="F125"/>
    </row>
    <row r="126" spans="4:6" x14ac:dyDescent="0.25">
      <c r="D126"/>
      <c r="E126"/>
      <c r="F126"/>
    </row>
    <row r="127" spans="4:6" x14ac:dyDescent="0.25">
      <c r="D127"/>
      <c r="E127"/>
      <c r="F127"/>
    </row>
    <row r="128" spans="4:6" x14ac:dyDescent="0.25">
      <c r="D128"/>
      <c r="E128"/>
      <c r="F128"/>
    </row>
    <row r="129" spans="4:6" x14ac:dyDescent="0.25">
      <c r="D129"/>
      <c r="E129"/>
      <c r="F129"/>
    </row>
    <row r="130" spans="4:6" x14ac:dyDescent="0.25">
      <c r="D130"/>
      <c r="E130"/>
      <c r="F130"/>
    </row>
    <row r="131" spans="4:6" x14ac:dyDescent="0.25">
      <c r="D131"/>
      <c r="E131"/>
      <c r="F131"/>
    </row>
    <row r="132" spans="4:6" x14ac:dyDescent="0.25">
      <c r="D132"/>
      <c r="E132"/>
      <c r="F132"/>
    </row>
    <row r="133" spans="4:6" x14ac:dyDescent="0.25">
      <c r="D133"/>
      <c r="E133"/>
      <c r="F133"/>
    </row>
    <row r="134" spans="4:6" x14ac:dyDescent="0.25">
      <c r="D134"/>
      <c r="E134"/>
      <c r="F134"/>
    </row>
    <row r="135" spans="4:6" x14ac:dyDescent="0.25">
      <c r="D135"/>
      <c r="E135"/>
      <c r="F135"/>
    </row>
    <row r="136" spans="4:6" x14ac:dyDescent="0.25">
      <c r="D136"/>
      <c r="E136"/>
      <c r="F136"/>
    </row>
    <row r="137" spans="4:6" x14ac:dyDescent="0.25">
      <c r="D137"/>
      <c r="E137"/>
      <c r="F137"/>
    </row>
    <row r="138" spans="4:6" x14ac:dyDescent="0.25">
      <c r="D138"/>
      <c r="E138"/>
      <c r="F138"/>
    </row>
    <row r="139" spans="4:6" x14ac:dyDescent="0.25">
      <c r="D139"/>
      <c r="E139"/>
      <c r="F139"/>
    </row>
    <row r="140" spans="4:6" x14ac:dyDescent="0.25">
      <c r="D140"/>
      <c r="E140"/>
      <c r="F140"/>
    </row>
    <row r="141" spans="4:6" x14ac:dyDescent="0.25">
      <c r="D141"/>
      <c r="E141"/>
      <c r="F141"/>
    </row>
    <row r="142" spans="4:6" x14ac:dyDescent="0.25">
      <c r="D142"/>
      <c r="E142"/>
      <c r="F142"/>
    </row>
    <row r="143" spans="4:6" x14ac:dyDescent="0.25">
      <c r="D143"/>
      <c r="E143"/>
      <c r="F143"/>
    </row>
    <row r="144" spans="4:6" x14ac:dyDescent="0.25">
      <c r="D144"/>
      <c r="E144"/>
      <c r="F144"/>
    </row>
    <row r="145" spans="4:6" x14ac:dyDescent="0.25">
      <c r="D145"/>
      <c r="E145"/>
      <c r="F145"/>
    </row>
    <row r="146" spans="4:6" x14ac:dyDescent="0.25">
      <c r="D146"/>
      <c r="E146"/>
      <c r="F146"/>
    </row>
    <row r="147" spans="4:6" x14ac:dyDescent="0.25">
      <c r="D147"/>
      <c r="E147"/>
      <c r="F147"/>
    </row>
    <row r="148" spans="4:6" x14ac:dyDescent="0.25">
      <c r="D148"/>
      <c r="E148"/>
      <c r="F148"/>
    </row>
    <row r="149" spans="4:6" x14ac:dyDescent="0.25">
      <c r="D149"/>
      <c r="E149"/>
      <c r="F149"/>
    </row>
    <row r="150" spans="4:6" x14ac:dyDescent="0.25">
      <c r="D150"/>
      <c r="E150"/>
      <c r="F150"/>
    </row>
    <row r="151" spans="4:6" x14ac:dyDescent="0.25">
      <c r="D151"/>
      <c r="E151"/>
      <c r="F151"/>
    </row>
    <row r="152" spans="4:6" x14ac:dyDescent="0.25">
      <c r="D152"/>
      <c r="E152"/>
      <c r="F152"/>
    </row>
    <row r="153" spans="4:6" x14ac:dyDescent="0.25">
      <c r="D153"/>
      <c r="E153"/>
      <c r="F153"/>
    </row>
    <row r="154" spans="4:6" x14ac:dyDescent="0.25">
      <c r="D154"/>
      <c r="E154"/>
      <c r="F154"/>
    </row>
    <row r="155" spans="4:6" x14ac:dyDescent="0.25">
      <c r="D155"/>
      <c r="E155"/>
      <c r="F155"/>
    </row>
    <row r="156" spans="4:6" x14ac:dyDescent="0.25">
      <c r="D156"/>
      <c r="E156"/>
      <c r="F156"/>
    </row>
    <row r="157" spans="4:6" x14ac:dyDescent="0.25">
      <c r="D157"/>
      <c r="E157"/>
      <c r="F157"/>
    </row>
    <row r="158" spans="4:6" x14ac:dyDescent="0.25">
      <c r="D158"/>
      <c r="E158"/>
      <c r="F158"/>
    </row>
    <row r="159" spans="4:6" x14ac:dyDescent="0.25">
      <c r="D159"/>
      <c r="E159"/>
      <c r="F159"/>
    </row>
    <row r="160" spans="4:6" x14ac:dyDescent="0.25">
      <c r="D160"/>
      <c r="E160"/>
      <c r="F160"/>
    </row>
    <row r="161" spans="4:6" x14ac:dyDescent="0.25">
      <c r="D161"/>
      <c r="E161"/>
      <c r="F161"/>
    </row>
    <row r="162" spans="4:6" x14ac:dyDescent="0.25">
      <c r="D162"/>
      <c r="E162"/>
      <c r="F162"/>
    </row>
    <row r="163" spans="4:6" x14ac:dyDescent="0.25">
      <c r="D163"/>
      <c r="E163"/>
      <c r="F163"/>
    </row>
    <row r="164" spans="4:6" x14ac:dyDescent="0.25">
      <c r="D164"/>
      <c r="E164"/>
      <c r="F164"/>
    </row>
    <row r="165" spans="4:6" x14ac:dyDescent="0.25">
      <c r="D165"/>
      <c r="E165"/>
      <c r="F165"/>
    </row>
    <row r="166" spans="4:6" x14ac:dyDescent="0.25">
      <c r="D166"/>
      <c r="E166"/>
      <c r="F166"/>
    </row>
    <row r="167" spans="4:6" x14ac:dyDescent="0.25">
      <c r="D167"/>
      <c r="E167"/>
      <c r="F167"/>
    </row>
    <row r="168" spans="4:6" x14ac:dyDescent="0.25">
      <c r="D168"/>
      <c r="E168"/>
      <c r="F168"/>
    </row>
    <row r="169" spans="4:6" x14ac:dyDescent="0.25">
      <c r="D169"/>
      <c r="E169"/>
      <c r="F169"/>
    </row>
    <row r="170" spans="4:6" x14ac:dyDescent="0.25">
      <c r="D170"/>
      <c r="E170"/>
      <c r="F170"/>
    </row>
    <row r="171" spans="4:6" x14ac:dyDescent="0.25">
      <c r="D171"/>
      <c r="E171"/>
      <c r="F171"/>
    </row>
    <row r="172" spans="4:6" x14ac:dyDescent="0.25">
      <c r="D172"/>
      <c r="E172"/>
      <c r="F172"/>
    </row>
    <row r="173" spans="4:6" x14ac:dyDescent="0.25">
      <c r="D173"/>
      <c r="E173"/>
      <c r="F173"/>
    </row>
    <row r="174" spans="4:6" x14ac:dyDescent="0.25">
      <c r="D174"/>
      <c r="E174"/>
      <c r="F174"/>
    </row>
    <row r="179" spans="4:6" x14ac:dyDescent="0.25">
      <c r="D179"/>
      <c r="E179"/>
      <c r="F179"/>
    </row>
    <row r="180" spans="4:6" x14ac:dyDescent="0.25">
      <c r="D180"/>
      <c r="E180"/>
      <c r="F180"/>
    </row>
    <row r="181" spans="4:6" x14ac:dyDescent="0.25">
      <c r="D181"/>
      <c r="E181"/>
      <c r="F181"/>
    </row>
    <row r="182" spans="4:6" x14ac:dyDescent="0.25">
      <c r="D182"/>
      <c r="E182"/>
      <c r="F182"/>
    </row>
    <row r="183" spans="4:6" x14ac:dyDescent="0.25">
      <c r="D183"/>
      <c r="E183"/>
      <c r="F183"/>
    </row>
    <row r="184" spans="4:6" x14ac:dyDescent="0.25">
      <c r="D184"/>
      <c r="E184"/>
      <c r="F184"/>
    </row>
    <row r="185" spans="4:6" x14ac:dyDescent="0.25">
      <c r="D185"/>
      <c r="E185"/>
      <c r="F185"/>
    </row>
    <row r="186" spans="4:6" x14ac:dyDescent="0.25">
      <c r="D186"/>
      <c r="E186"/>
      <c r="F186"/>
    </row>
    <row r="187" spans="4:6" x14ac:dyDescent="0.25">
      <c r="D187"/>
      <c r="E187"/>
      <c r="F187"/>
    </row>
    <row r="188" spans="4:6" x14ac:dyDescent="0.25">
      <c r="D188"/>
      <c r="E188"/>
      <c r="F188"/>
    </row>
    <row r="189" spans="4:6" x14ac:dyDescent="0.25">
      <c r="D189"/>
      <c r="E189"/>
      <c r="F189"/>
    </row>
    <row r="190" spans="4:6" x14ac:dyDescent="0.25">
      <c r="D190"/>
      <c r="E190"/>
      <c r="F190"/>
    </row>
    <row r="191" spans="4:6" x14ac:dyDescent="0.25">
      <c r="D191"/>
      <c r="E191"/>
      <c r="F191"/>
    </row>
    <row r="192" spans="4:6" x14ac:dyDescent="0.25">
      <c r="D192"/>
      <c r="E192"/>
      <c r="F192"/>
    </row>
    <row r="193" spans="4:6" x14ac:dyDescent="0.25">
      <c r="D193"/>
      <c r="E193"/>
      <c r="F193"/>
    </row>
    <row r="194" spans="4:6" x14ac:dyDescent="0.25">
      <c r="D194"/>
      <c r="E194"/>
      <c r="F194"/>
    </row>
    <row r="195" spans="4:6" x14ac:dyDescent="0.25">
      <c r="D195"/>
      <c r="E195"/>
      <c r="F195"/>
    </row>
    <row r="196" spans="4:6" x14ac:dyDescent="0.25">
      <c r="D196"/>
      <c r="E196"/>
      <c r="F196"/>
    </row>
    <row r="197" spans="4:6" x14ac:dyDescent="0.25">
      <c r="D197"/>
      <c r="E197"/>
      <c r="F197"/>
    </row>
    <row r="198" spans="4:6" x14ac:dyDescent="0.25">
      <c r="D198"/>
      <c r="E198"/>
      <c r="F198"/>
    </row>
    <row r="199" spans="4:6" x14ac:dyDescent="0.25">
      <c r="D199"/>
      <c r="E199"/>
      <c r="F199"/>
    </row>
    <row r="200" spans="4:6" x14ac:dyDescent="0.25">
      <c r="D200"/>
      <c r="E200"/>
      <c r="F200"/>
    </row>
    <row r="201" spans="4:6" x14ac:dyDescent="0.25">
      <c r="D201"/>
      <c r="E201"/>
      <c r="F201"/>
    </row>
    <row r="202" spans="4:6" x14ac:dyDescent="0.25">
      <c r="D202"/>
      <c r="E202"/>
      <c r="F202"/>
    </row>
    <row r="203" spans="4:6" x14ac:dyDescent="0.25">
      <c r="D203"/>
      <c r="E203"/>
      <c r="F203"/>
    </row>
    <row r="204" spans="4:6" x14ac:dyDescent="0.25">
      <c r="D204"/>
      <c r="E204"/>
      <c r="F204"/>
    </row>
    <row r="205" spans="4:6" x14ac:dyDescent="0.25">
      <c r="D205"/>
      <c r="E205"/>
      <c r="F205"/>
    </row>
    <row r="206" spans="4:6" x14ac:dyDescent="0.25">
      <c r="D206"/>
      <c r="E206"/>
      <c r="F206"/>
    </row>
    <row r="207" spans="4:6" x14ac:dyDescent="0.25">
      <c r="D207"/>
      <c r="E207"/>
      <c r="F207"/>
    </row>
    <row r="208" spans="4:6" x14ac:dyDescent="0.25">
      <c r="D208"/>
      <c r="E208"/>
      <c r="F208"/>
    </row>
    <row r="209" spans="4:6" x14ac:dyDescent="0.25">
      <c r="D209"/>
      <c r="E209"/>
      <c r="F209"/>
    </row>
    <row r="210" spans="4:6" x14ac:dyDescent="0.25">
      <c r="D210"/>
      <c r="E210"/>
      <c r="F210"/>
    </row>
    <row r="211" spans="4:6" x14ac:dyDescent="0.25">
      <c r="D211"/>
      <c r="E211"/>
      <c r="F211"/>
    </row>
    <row r="212" spans="4:6" x14ac:dyDescent="0.25">
      <c r="D212"/>
      <c r="E212"/>
      <c r="F212"/>
    </row>
    <row r="213" spans="4:6" x14ac:dyDescent="0.25">
      <c r="D213"/>
      <c r="E213"/>
      <c r="F213"/>
    </row>
    <row r="214" spans="4:6" x14ac:dyDescent="0.25">
      <c r="D214"/>
      <c r="E214"/>
      <c r="F214"/>
    </row>
    <row r="215" spans="4:6" x14ac:dyDescent="0.25">
      <c r="D215"/>
      <c r="E215"/>
      <c r="F215"/>
    </row>
    <row r="216" spans="4:6" x14ac:dyDescent="0.25">
      <c r="D216"/>
      <c r="E216"/>
      <c r="F216"/>
    </row>
    <row r="217" spans="4:6" x14ac:dyDescent="0.25">
      <c r="D217"/>
      <c r="E217"/>
      <c r="F217"/>
    </row>
    <row r="218" spans="4:6" x14ac:dyDescent="0.25">
      <c r="D218"/>
      <c r="E218"/>
      <c r="F218"/>
    </row>
    <row r="219" spans="4:6" x14ac:dyDescent="0.25">
      <c r="D219"/>
      <c r="E219"/>
      <c r="F219"/>
    </row>
    <row r="220" spans="4:6" x14ac:dyDescent="0.25">
      <c r="D220"/>
      <c r="E220"/>
      <c r="F220"/>
    </row>
    <row r="221" spans="4:6" x14ac:dyDescent="0.25">
      <c r="D221"/>
      <c r="E221"/>
      <c r="F221"/>
    </row>
    <row r="222" spans="4:6" x14ac:dyDescent="0.25">
      <c r="D222"/>
      <c r="E222"/>
      <c r="F222"/>
    </row>
    <row r="223" spans="4:6" x14ac:dyDescent="0.25">
      <c r="D223"/>
      <c r="E223"/>
      <c r="F223"/>
    </row>
    <row r="224" spans="4:6" x14ac:dyDescent="0.25">
      <c r="D224"/>
      <c r="E224"/>
      <c r="F224"/>
    </row>
    <row r="225" spans="4:6" x14ac:dyDescent="0.25">
      <c r="D225"/>
      <c r="E225"/>
      <c r="F225"/>
    </row>
    <row r="226" spans="4:6" x14ac:dyDescent="0.25">
      <c r="D226"/>
      <c r="E226"/>
      <c r="F226"/>
    </row>
    <row r="227" spans="4:6" x14ac:dyDescent="0.25">
      <c r="D227"/>
      <c r="E227"/>
      <c r="F227"/>
    </row>
    <row r="228" spans="4:6" x14ac:dyDescent="0.25">
      <c r="D228"/>
      <c r="E228"/>
      <c r="F228"/>
    </row>
    <row r="229" spans="4:6" x14ac:dyDescent="0.25">
      <c r="D229"/>
      <c r="E229"/>
      <c r="F229"/>
    </row>
    <row r="230" spans="4:6" x14ac:dyDescent="0.25">
      <c r="D230"/>
      <c r="E230"/>
      <c r="F230"/>
    </row>
    <row r="231" spans="4:6" x14ac:dyDescent="0.25">
      <c r="D231"/>
      <c r="E231"/>
      <c r="F231"/>
    </row>
    <row r="232" spans="4:6" x14ac:dyDescent="0.25">
      <c r="D232"/>
      <c r="E232"/>
      <c r="F232"/>
    </row>
    <row r="233" spans="4:6" x14ac:dyDescent="0.25">
      <c r="D233"/>
      <c r="E233"/>
      <c r="F233"/>
    </row>
    <row r="234" spans="4:6" x14ac:dyDescent="0.25">
      <c r="D234"/>
      <c r="E234"/>
      <c r="F234"/>
    </row>
    <row r="235" spans="4:6" x14ac:dyDescent="0.25">
      <c r="D235"/>
      <c r="E235"/>
      <c r="F235"/>
    </row>
    <row r="236" spans="4:6" x14ac:dyDescent="0.25">
      <c r="D236"/>
      <c r="E236"/>
      <c r="F236"/>
    </row>
    <row r="237" spans="4:6" x14ac:dyDescent="0.25">
      <c r="D237"/>
      <c r="E237"/>
      <c r="F237"/>
    </row>
    <row r="238" spans="4:6" x14ac:dyDescent="0.25">
      <c r="D238"/>
      <c r="E238"/>
      <c r="F238"/>
    </row>
    <row r="239" spans="4:6" x14ac:dyDescent="0.25">
      <c r="D239"/>
      <c r="E239"/>
      <c r="F239"/>
    </row>
    <row r="240" spans="4:6" x14ac:dyDescent="0.25">
      <c r="D240"/>
      <c r="E240"/>
      <c r="F240"/>
    </row>
    <row r="241" spans="4:6" x14ac:dyDescent="0.25">
      <c r="D241"/>
      <c r="E241"/>
      <c r="F241"/>
    </row>
    <row r="242" spans="4:6" x14ac:dyDescent="0.25">
      <c r="D242"/>
      <c r="E242"/>
      <c r="F242"/>
    </row>
    <row r="243" spans="4:6" x14ac:dyDescent="0.25">
      <c r="D243"/>
      <c r="E243"/>
      <c r="F243"/>
    </row>
    <row r="244" spans="4:6" x14ac:dyDescent="0.25">
      <c r="D244"/>
      <c r="E244"/>
      <c r="F244"/>
    </row>
    <row r="245" spans="4:6" x14ac:dyDescent="0.25">
      <c r="D245"/>
      <c r="E245"/>
      <c r="F245"/>
    </row>
    <row r="246" spans="4:6" x14ac:dyDescent="0.25">
      <c r="D246"/>
      <c r="E246"/>
      <c r="F246"/>
    </row>
    <row r="247" spans="4:6" x14ac:dyDescent="0.25">
      <c r="D247"/>
      <c r="E247"/>
      <c r="F247"/>
    </row>
    <row r="248" spans="4:6" x14ac:dyDescent="0.25">
      <c r="D248"/>
      <c r="E248"/>
      <c r="F248"/>
    </row>
    <row r="249" spans="4:6" x14ac:dyDescent="0.25">
      <c r="D249"/>
      <c r="E249"/>
      <c r="F249"/>
    </row>
    <row r="250" spans="4:6" x14ac:dyDescent="0.25">
      <c r="D250"/>
      <c r="E250"/>
      <c r="F250"/>
    </row>
    <row r="251" spans="4:6" x14ac:dyDescent="0.25">
      <c r="D251"/>
      <c r="E251"/>
      <c r="F251"/>
    </row>
    <row r="252" spans="4:6" x14ac:dyDescent="0.25">
      <c r="D252"/>
      <c r="E252"/>
      <c r="F252"/>
    </row>
    <row r="253" spans="4:6" x14ac:dyDescent="0.25">
      <c r="D253"/>
      <c r="E253"/>
      <c r="F253"/>
    </row>
    <row r="254" spans="4:6" x14ac:dyDescent="0.25">
      <c r="D254"/>
      <c r="E254"/>
      <c r="F254"/>
    </row>
    <row r="255" spans="4:6" x14ac:dyDescent="0.25">
      <c r="D255"/>
      <c r="E255"/>
      <c r="F255"/>
    </row>
    <row r="256" spans="4:6" x14ac:dyDescent="0.25">
      <c r="D256"/>
      <c r="E256"/>
      <c r="F256"/>
    </row>
    <row r="257" spans="4:6" x14ac:dyDescent="0.25">
      <c r="D257"/>
      <c r="E257"/>
      <c r="F257"/>
    </row>
    <row r="258" spans="4:6" x14ac:dyDescent="0.25">
      <c r="D258"/>
      <c r="E258"/>
      <c r="F258"/>
    </row>
    <row r="259" spans="4:6" x14ac:dyDescent="0.25">
      <c r="D259"/>
      <c r="E259"/>
      <c r="F259"/>
    </row>
    <row r="260" spans="4:6" x14ac:dyDescent="0.25">
      <c r="D260"/>
      <c r="E260"/>
      <c r="F260"/>
    </row>
    <row r="261" spans="4:6" x14ac:dyDescent="0.25">
      <c r="D261"/>
      <c r="E261"/>
      <c r="F261"/>
    </row>
    <row r="262" spans="4:6" x14ac:dyDescent="0.25">
      <c r="D262"/>
      <c r="E262"/>
      <c r="F262"/>
    </row>
    <row r="263" spans="4:6" x14ac:dyDescent="0.25">
      <c r="D263"/>
      <c r="E263"/>
      <c r="F263"/>
    </row>
    <row r="264" spans="4:6" x14ac:dyDescent="0.25">
      <c r="D264"/>
      <c r="E264"/>
      <c r="F264"/>
    </row>
    <row r="265" spans="4:6" x14ac:dyDescent="0.25">
      <c r="D265"/>
      <c r="E265"/>
      <c r="F265"/>
    </row>
    <row r="266" spans="4:6" x14ac:dyDescent="0.25">
      <c r="D266"/>
      <c r="E266"/>
      <c r="F266"/>
    </row>
    <row r="267" spans="4:6" x14ac:dyDescent="0.25">
      <c r="D267"/>
      <c r="E267"/>
      <c r="F267"/>
    </row>
    <row r="268" spans="4:6" x14ac:dyDescent="0.25">
      <c r="D268"/>
      <c r="E268"/>
      <c r="F268"/>
    </row>
    <row r="269" spans="4:6" x14ac:dyDescent="0.25">
      <c r="D269"/>
      <c r="E269"/>
      <c r="F269"/>
    </row>
    <row r="270" spans="4:6" x14ac:dyDescent="0.25">
      <c r="D270"/>
      <c r="E270"/>
      <c r="F270"/>
    </row>
    <row r="271" spans="4:6" x14ac:dyDescent="0.25">
      <c r="D271"/>
      <c r="E271"/>
      <c r="F271"/>
    </row>
    <row r="272" spans="4:6" x14ac:dyDescent="0.25">
      <c r="D272"/>
      <c r="E272"/>
      <c r="F272"/>
    </row>
    <row r="273" spans="4:6" x14ac:dyDescent="0.25">
      <c r="D273"/>
      <c r="E273"/>
      <c r="F273"/>
    </row>
    <row r="274" spans="4:6" x14ac:dyDescent="0.25">
      <c r="D274"/>
      <c r="E274"/>
      <c r="F274"/>
    </row>
    <row r="275" spans="4:6" x14ac:dyDescent="0.25">
      <c r="D275"/>
      <c r="E275"/>
      <c r="F275"/>
    </row>
    <row r="276" spans="4:6" x14ac:dyDescent="0.25">
      <c r="D276"/>
      <c r="E276"/>
      <c r="F276"/>
    </row>
    <row r="277" spans="4:6" x14ac:dyDescent="0.25">
      <c r="D277"/>
      <c r="E277"/>
      <c r="F277"/>
    </row>
    <row r="278" spans="4:6" x14ac:dyDescent="0.25">
      <c r="D278"/>
      <c r="E278"/>
      <c r="F278"/>
    </row>
    <row r="279" spans="4:6" x14ac:dyDescent="0.25">
      <c r="D279"/>
      <c r="E279"/>
      <c r="F279"/>
    </row>
    <row r="280" spans="4:6" x14ac:dyDescent="0.25">
      <c r="D280"/>
      <c r="E280"/>
      <c r="F280"/>
    </row>
    <row r="281" spans="4:6" x14ac:dyDescent="0.25">
      <c r="D281"/>
      <c r="E281"/>
      <c r="F281"/>
    </row>
    <row r="282" spans="4:6" x14ac:dyDescent="0.25">
      <c r="D282"/>
      <c r="E282"/>
      <c r="F282"/>
    </row>
    <row r="283" spans="4:6" x14ac:dyDescent="0.25">
      <c r="D283"/>
      <c r="E283"/>
      <c r="F283"/>
    </row>
    <row r="284" spans="4:6" x14ac:dyDescent="0.25">
      <c r="D284"/>
      <c r="E284"/>
      <c r="F284"/>
    </row>
    <row r="285" spans="4:6" x14ac:dyDescent="0.25">
      <c r="D285"/>
      <c r="E285"/>
      <c r="F285"/>
    </row>
    <row r="286" spans="4:6" x14ac:dyDescent="0.25">
      <c r="D286"/>
      <c r="E286"/>
      <c r="F286"/>
    </row>
    <row r="287" spans="4:6" x14ac:dyDescent="0.25">
      <c r="D287"/>
      <c r="E287"/>
      <c r="F287"/>
    </row>
    <row r="288" spans="4:6" x14ac:dyDescent="0.25">
      <c r="D288"/>
      <c r="E288"/>
      <c r="F288"/>
    </row>
    <row r="289" spans="4:6" x14ac:dyDescent="0.25">
      <c r="D289"/>
      <c r="E289"/>
      <c r="F289"/>
    </row>
    <row r="290" spans="4:6" x14ac:dyDescent="0.25">
      <c r="D290"/>
      <c r="E290"/>
      <c r="F290"/>
    </row>
    <row r="291" spans="4:6" x14ac:dyDescent="0.25">
      <c r="D291"/>
      <c r="E291"/>
      <c r="F291"/>
    </row>
    <row r="292" spans="4:6" x14ac:dyDescent="0.25">
      <c r="D292"/>
      <c r="E292"/>
      <c r="F292"/>
    </row>
    <row r="293" spans="4:6" x14ac:dyDescent="0.25">
      <c r="D293"/>
      <c r="E293"/>
      <c r="F293"/>
    </row>
    <row r="294" spans="4:6" x14ac:dyDescent="0.25">
      <c r="D294"/>
      <c r="E294"/>
      <c r="F294"/>
    </row>
    <row r="295" spans="4:6" x14ac:dyDescent="0.25">
      <c r="D295"/>
      <c r="E295"/>
      <c r="F295"/>
    </row>
    <row r="296" spans="4:6" x14ac:dyDescent="0.25">
      <c r="D296"/>
      <c r="E296"/>
      <c r="F296"/>
    </row>
    <row r="297" spans="4:6" x14ac:dyDescent="0.25">
      <c r="D297"/>
      <c r="E297"/>
      <c r="F297"/>
    </row>
    <row r="298" spans="4:6" x14ac:dyDescent="0.25">
      <c r="D298"/>
      <c r="E298"/>
      <c r="F298"/>
    </row>
    <row r="299" spans="4:6" x14ac:dyDescent="0.25">
      <c r="D299"/>
      <c r="E299"/>
      <c r="F299"/>
    </row>
    <row r="300" spans="4:6" x14ac:dyDescent="0.25">
      <c r="D300"/>
      <c r="E300"/>
      <c r="F300"/>
    </row>
    <row r="301" spans="4:6" x14ac:dyDescent="0.25">
      <c r="D301"/>
      <c r="E301"/>
      <c r="F301"/>
    </row>
    <row r="302" spans="4:6" x14ac:dyDescent="0.25">
      <c r="D302"/>
      <c r="E302"/>
      <c r="F302"/>
    </row>
    <row r="303" spans="4:6" x14ac:dyDescent="0.25">
      <c r="D303"/>
      <c r="E303"/>
      <c r="F303"/>
    </row>
    <row r="304" spans="4:6" x14ac:dyDescent="0.25">
      <c r="D304"/>
      <c r="E304"/>
      <c r="F304"/>
    </row>
    <row r="305" spans="4:6" x14ac:dyDescent="0.25">
      <c r="D305"/>
      <c r="E305"/>
      <c r="F305"/>
    </row>
  </sheetData>
  <mergeCells count="1">
    <mergeCell ref="D1:P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B5872-5429-4CD3-859E-D9CF1B980084}">
  <dimension ref="A1:P73"/>
  <sheetViews>
    <sheetView workbookViewId="0">
      <selection activeCell="B74" sqref="B74"/>
    </sheetView>
  </sheetViews>
  <sheetFormatPr baseColWidth="10" defaultColWidth="9.140625" defaultRowHeight="15" x14ac:dyDescent="0.25"/>
  <cols>
    <col min="1" max="1" width="23.28515625" bestFit="1" customWidth="1"/>
    <col min="2" max="2" width="59.5703125" bestFit="1" customWidth="1"/>
    <col min="3" max="3" width="31.28515625" bestFit="1" customWidth="1"/>
    <col min="4" max="4" width="11.7109375" style="24" customWidth="1"/>
    <col min="5" max="6" width="11.7109375" style="25" customWidth="1"/>
    <col min="7" max="16" width="11.7109375" style="24" customWidth="1"/>
    <col min="17" max="17" width="10.28515625" customWidth="1"/>
  </cols>
  <sheetData>
    <row r="1" spans="1:16" ht="21" x14ac:dyDescent="0.35">
      <c r="D1" s="62">
        <v>2024</v>
      </c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</row>
    <row r="2" spans="1:16" x14ac:dyDescent="0.25">
      <c r="A2" s="11" t="s">
        <v>40</v>
      </c>
      <c r="B2" s="12" t="s">
        <v>41</v>
      </c>
      <c r="C2" s="12" t="s">
        <v>90</v>
      </c>
      <c r="D2" s="19" t="s">
        <v>103</v>
      </c>
      <c r="E2" s="19" t="s">
        <v>104</v>
      </c>
      <c r="F2" s="19" t="s">
        <v>105</v>
      </c>
      <c r="G2" s="19" t="s">
        <v>106</v>
      </c>
      <c r="H2" s="19" t="s">
        <v>102</v>
      </c>
      <c r="I2" s="19" t="s">
        <v>107</v>
      </c>
      <c r="J2" s="19" t="s">
        <v>108</v>
      </c>
      <c r="K2" s="19" t="s">
        <v>109</v>
      </c>
      <c r="L2" s="19" t="s">
        <v>110</v>
      </c>
      <c r="M2" s="19" t="s">
        <v>111</v>
      </c>
      <c r="N2" s="19" t="s">
        <v>112</v>
      </c>
      <c r="O2" s="19" t="s">
        <v>113</v>
      </c>
      <c r="P2" s="20" t="s">
        <v>16</v>
      </c>
    </row>
    <row r="3" spans="1:16" x14ac:dyDescent="0.25">
      <c r="A3" s="13">
        <v>974761076</v>
      </c>
      <c r="B3" s="14" t="s">
        <v>66</v>
      </c>
      <c r="C3" s="14" t="s">
        <v>100</v>
      </c>
      <c r="D3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0</v>
      </c>
      <c r="E3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3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3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3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3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3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3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3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3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3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3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3" s="22">
        <f t="shared" ref="P3:P34" si="0">SUM(D3:O3)</f>
        <v>0</v>
      </c>
    </row>
    <row r="4" spans="1:16" x14ac:dyDescent="0.25">
      <c r="A4" s="13">
        <v>889640782</v>
      </c>
      <c r="B4" s="14" t="s">
        <v>88</v>
      </c>
      <c r="C4" s="14" t="s">
        <v>0</v>
      </c>
      <c r="D4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3239895.8</v>
      </c>
      <c r="E4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2979879</v>
      </c>
      <c r="F4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2550905.6</v>
      </c>
      <c r="G4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2734586</v>
      </c>
      <c r="H4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2562704.2000000002</v>
      </c>
      <c r="I4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2543514.7999999998</v>
      </c>
      <c r="J4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1918108.2000000002</v>
      </c>
      <c r="K4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2428356</v>
      </c>
      <c r="L4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4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4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4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4" s="22">
        <f t="shared" si="0"/>
        <v>20957949.600000001</v>
      </c>
    </row>
    <row r="5" spans="1:16" x14ac:dyDescent="0.25">
      <c r="A5" s="13">
        <v>974761211</v>
      </c>
      <c r="B5" s="14" t="s">
        <v>4</v>
      </c>
      <c r="C5" s="14" t="s">
        <v>83</v>
      </c>
      <c r="D5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4266</v>
      </c>
      <c r="E5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3918</v>
      </c>
      <c r="F5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3884</v>
      </c>
      <c r="G5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5108</v>
      </c>
      <c r="H5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4474</v>
      </c>
      <c r="I5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4502</v>
      </c>
      <c r="J5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2872</v>
      </c>
      <c r="K5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4536</v>
      </c>
      <c r="L5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5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5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5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5" s="22">
        <f t="shared" si="0"/>
        <v>33560</v>
      </c>
    </row>
    <row r="6" spans="1:16" x14ac:dyDescent="0.25">
      <c r="A6" s="13">
        <v>920125298</v>
      </c>
      <c r="B6" s="14" t="s">
        <v>42</v>
      </c>
      <c r="C6" s="14" t="s">
        <v>98</v>
      </c>
      <c r="D6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0</v>
      </c>
      <c r="E6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6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6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6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6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6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6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6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6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6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6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6" s="22">
        <f t="shared" si="0"/>
        <v>0</v>
      </c>
    </row>
    <row r="7" spans="1:16" x14ac:dyDescent="0.25">
      <c r="A7" s="39"/>
      <c r="B7" s="14" t="s">
        <v>280</v>
      </c>
      <c r="C7" s="14" t="s">
        <v>276</v>
      </c>
      <c r="D7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158</v>
      </c>
      <c r="E7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224.4</v>
      </c>
      <c r="F7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151.20000000000002</v>
      </c>
      <c r="G7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183.4</v>
      </c>
      <c r="H7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194.20000000000002</v>
      </c>
      <c r="I7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199</v>
      </c>
      <c r="J7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182.8</v>
      </c>
      <c r="K7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184</v>
      </c>
      <c r="L7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7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7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7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7" s="22">
        <f t="shared" si="0"/>
        <v>1477</v>
      </c>
    </row>
    <row r="8" spans="1:16" x14ac:dyDescent="0.25">
      <c r="A8" s="13">
        <v>986128433</v>
      </c>
      <c r="B8" s="14" t="s">
        <v>7</v>
      </c>
      <c r="C8" s="14" t="s">
        <v>282</v>
      </c>
      <c r="D8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0</v>
      </c>
      <c r="E8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8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8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8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8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8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8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8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8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8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8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8" s="22">
        <f t="shared" si="0"/>
        <v>0</v>
      </c>
    </row>
    <row r="9" spans="1:16" x14ac:dyDescent="0.25">
      <c r="A9" s="39"/>
      <c r="B9" s="14" t="s">
        <v>288</v>
      </c>
      <c r="C9" s="14" t="s">
        <v>193</v>
      </c>
      <c r="D9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788.6</v>
      </c>
      <c r="E9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749.6</v>
      </c>
      <c r="F9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797.80000000000007</v>
      </c>
      <c r="G9" s="30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801.80000000000007</v>
      </c>
      <c r="H9" s="30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739.80000000000007</v>
      </c>
      <c r="I9" s="30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790.2</v>
      </c>
      <c r="J9" s="30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754.40000000000009</v>
      </c>
      <c r="K9" s="30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773.80000000000007</v>
      </c>
      <c r="L9" s="30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9" s="30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9" s="30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9" s="30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9" s="22">
        <f t="shared" si="0"/>
        <v>6196.0000000000009</v>
      </c>
    </row>
    <row r="10" spans="1:16" x14ac:dyDescent="0.25">
      <c r="A10" s="13">
        <v>964983291</v>
      </c>
      <c r="B10" s="14" t="s">
        <v>43</v>
      </c>
      <c r="C10" s="14" t="s">
        <v>99</v>
      </c>
      <c r="D10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0</v>
      </c>
      <c r="E10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10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10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10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10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10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10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10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10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10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10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10" s="22">
        <f t="shared" si="0"/>
        <v>0</v>
      </c>
    </row>
    <row r="11" spans="1:16" x14ac:dyDescent="0.25">
      <c r="A11" s="13">
        <v>974761467</v>
      </c>
      <c r="B11" s="14" t="s">
        <v>24</v>
      </c>
      <c r="C11" s="14" t="s">
        <v>166</v>
      </c>
      <c r="D11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800</v>
      </c>
      <c r="E11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782</v>
      </c>
      <c r="F11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484</v>
      </c>
      <c r="G11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598</v>
      </c>
      <c r="H11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572</v>
      </c>
      <c r="I11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658</v>
      </c>
      <c r="J11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444</v>
      </c>
      <c r="K11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540</v>
      </c>
      <c r="L11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11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11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11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11" s="22">
        <f t="shared" si="0"/>
        <v>4878</v>
      </c>
    </row>
    <row r="12" spans="1:16" x14ac:dyDescent="0.25">
      <c r="A12" s="13">
        <v>991825827</v>
      </c>
      <c r="B12" s="14" t="s">
        <v>26</v>
      </c>
      <c r="C12" s="14" t="s">
        <v>84</v>
      </c>
      <c r="D12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223663.8</v>
      </c>
      <c r="E12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197308.2</v>
      </c>
      <c r="F12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222180.4</v>
      </c>
      <c r="G12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212635.4</v>
      </c>
      <c r="H12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458600.4</v>
      </c>
      <c r="I12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859632.6</v>
      </c>
      <c r="J12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77888.600000000006</v>
      </c>
      <c r="K12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161956</v>
      </c>
      <c r="L12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12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12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12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12" s="22">
        <f t="shared" si="0"/>
        <v>2413865.4000000004</v>
      </c>
    </row>
    <row r="13" spans="1:16" x14ac:dyDescent="0.25">
      <c r="A13" s="13">
        <v>974760223</v>
      </c>
      <c r="B13" s="14" t="s">
        <v>44</v>
      </c>
      <c r="C13" s="14" t="s">
        <v>129</v>
      </c>
      <c r="D13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110161</v>
      </c>
      <c r="E13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121256.4</v>
      </c>
      <c r="F13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134292.4</v>
      </c>
      <c r="G13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148379</v>
      </c>
      <c r="H13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155395.4</v>
      </c>
      <c r="I13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156270.6</v>
      </c>
      <c r="J13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105537</v>
      </c>
      <c r="K13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117767.4</v>
      </c>
      <c r="L13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13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13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13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13" s="22">
        <f t="shared" si="0"/>
        <v>1049059.2</v>
      </c>
    </row>
    <row r="14" spans="1:16" x14ac:dyDescent="0.25">
      <c r="A14" s="39"/>
      <c r="B14" s="14" t="s">
        <v>291</v>
      </c>
      <c r="C14" s="14" t="s">
        <v>278</v>
      </c>
      <c r="D14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0</v>
      </c>
      <c r="E14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2</v>
      </c>
      <c r="F14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14" s="30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14" s="30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14" s="30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14" s="30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14" s="30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14" s="30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14" s="30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14" s="30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14" s="30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14" s="22">
        <f t="shared" si="0"/>
        <v>2</v>
      </c>
    </row>
    <row r="15" spans="1:16" x14ac:dyDescent="0.25">
      <c r="A15" s="13">
        <v>986252932</v>
      </c>
      <c r="B15" s="14" t="s">
        <v>72</v>
      </c>
      <c r="C15" s="14" t="s">
        <v>131</v>
      </c>
      <c r="D15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168229.6</v>
      </c>
      <c r="E15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29479.599999999999</v>
      </c>
      <c r="F15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25852</v>
      </c>
      <c r="G15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27901.200000000001</v>
      </c>
      <c r="H15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26438.2</v>
      </c>
      <c r="I15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51571</v>
      </c>
      <c r="J15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28634.2</v>
      </c>
      <c r="K15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21880.799999999999</v>
      </c>
      <c r="L15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15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15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15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15" s="22">
        <f t="shared" si="0"/>
        <v>379986.60000000003</v>
      </c>
    </row>
    <row r="16" spans="1:16" x14ac:dyDescent="0.25">
      <c r="A16" s="13">
        <v>974760282</v>
      </c>
      <c r="B16" s="14" t="s">
        <v>45</v>
      </c>
      <c r="C16" s="14" t="s">
        <v>133</v>
      </c>
      <c r="D16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225.8</v>
      </c>
      <c r="E16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187.4</v>
      </c>
      <c r="F16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227.8</v>
      </c>
      <c r="G16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273.20000000000005</v>
      </c>
      <c r="H16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209</v>
      </c>
      <c r="I16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110</v>
      </c>
      <c r="J16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62.6</v>
      </c>
      <c r="K16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85</v>
      </c>
      <c r="L16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16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16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16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16" s="22">
        <f t="shared" si="0"/>
        <v>1380.8</v>
      </c>
    </row>
    <row r="17" spans="1:16" x14ac:dyDescent="0.25">
      <c r="A17" s="13">
        <v>974760983</v>
      </c>
      <c r="B17" s="14" t="s">
        <v>46</v>
      </c>
      <c r="C17" s="14" t="s">
        <v>60</v>
      </c>
      <c r="D17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7264.8</v>
      </c>
      <c r="E17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11999.2</v>
      </c>
      <c r="F17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6905.4</v>
      </c>
      <c r="G17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4496.3999999999996</v>
      </c>
      <c r="H17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3691.8</v>
      </c>
      <c r="I17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2526.1999999999998</v>
      </c>
      <c r="J17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1330.8000000000002</v>
      </c>
      <c r="K17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2438.4</v>
      </c>
      <c r="L17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17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17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17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17" s="22">
        <f t="shared" si="0"/>
        <v>40653.000000000007</v>
      </c>
    </row>
    <row r="18" spans="1:16" x14ac:dyDescent="0.25">
      <c r="A18" s="13">
        <v>915925529</v>
      </c>
      <c r="B18" s="14" t="s">
        <v>47</v>
      </c>
      <c r="C18" s="14" t="s">
        <v>195</v>
      </c>
      <c r="D18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822.6</v>
      </c>
      <c r="E18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783.80000000000007</v>
      </c>
      <c r="F18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788.80000000000007</v>
      </c>
      <c r="G18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766</v>
      </c>
      <c r="H18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781</v>
      </c>
      <c r="I18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812</v>
      </c>
      <c r="J18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775.40000000000009</v>
      </c>
      <c r="K18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828.6</v>
      </c>
      <c r="L18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18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18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18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18" s="22">
        <f t="shared" si="0"/>
        <v>6358.2000000000007</v>
      </c>
    </row>
    <row r="19" spans="1:16" x14ac:dyDescent="0.25">
      <c r="A19" s="13">
        <v>983609155</v>
      </c>
      <c r="B19" s="14" t="s">
        <v>73</v>
      </c>
      <c r="C19" s="14" t="s">
        <v>119</v>
      </c>
      <c r="D19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159</v>
      </c>
      <c r="E19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196.8</v>
      </c>
      <c r="F19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142.19999999999999</v>
      </c>
      <c r="G19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182.4</v>
      </c>
      <c r="H19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119.4</v>
      </c>
      <c r="I19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102.6</v>
      </c>
      <c r="J19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97.4</v>
      </c>
      <c r="K19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96.4</v>
      </c>
      <c r="L19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19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19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19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19" s="22">
        <f t="shared" si="0"/>
        <v>1096.2</v>
      </c>
    </row>
    <row r="20" spans="1:16" x14ac:dyDescent="0.25">
      <c r="A20" s="13">
        <v>987414502</v>
      </c>
      <c r="B20" s="14" t="s">
        <v>63</v>
      </c>
      <c r="C20" s="14" t="s">
        <v>168</v>
      </c>
      <c r="D20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4406</v>
      </c>
      <c r="E20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4408</v>
      </c>
      <c r="F20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3660</v>
      </c>
      <c r="G20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4542</v>
      </c>
      <c r="H20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3316</v>
      </c>
      <c r="I20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3494</v>
      </c>
      <c r="J20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2550</v>
      </c>
      <c r="K20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3702</v>
      </c>
      <c r="L20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20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20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20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20" s="22">
        <f t="shared" si="0"/>
        <v>30078</v>
      </c>
    </row>
    <row r="21" spans="1:16" x14ac:dyDescent="0.25">
      <c r="A21" s="13">
        <v>840747972</v>
      </c>
      <c r="B21" s="14" t="s">
        <v>48</v>
      </c>
      <c r="C21" s="14" t="s">
        <v>136</v>
      </c>
      <c r="D21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7867</v>
      </c>
      <c r="E21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9581</v>
      </c>
      <c r="F21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4534</v>
      </c>
      <c r="G21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8133</v>
      </c>
      <c r="H21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6686</v>
      </c>
      <c r="I21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3077</v>
      </c>
      <c r="J21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6233</v>
      </c>
      <c r="K21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8045</v>
      </c>
      <c r="L21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21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21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21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21" s="22">
        <f t="shared" si="0"/>
        <v>54156</v>
      </c>
    </row>
    <row r="22" spans="1:16" x14ac:dyDescent="0.25">
      <c r="A22" s="13">
        <v>971203420</v>
      </c>
      <c r="B22" s="14" t="s">
        <v>8</v>
      </c>
      <c r="C22" s="14" t="s">
        <v>170</v>
      </c>
      <c r="D22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6677.8</v>
      </c>
      <c r="E22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6098</v>
      </c>
      <c r="F22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5445.6</v>
      </c>
      <c r="G22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5225.2000000000007</v>
      </c>
      <c r="H22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5354.2000000000007</v>
      </c>
      <c r="I22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3603.6000000000004</v>
      </c>
      <c r="J22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3769.6000000000004</v>
      </c>
      <c r="K22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4891.2000000000007</v>
      </c>
      <c r="L22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22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22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22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22" s="22">
        <f t="shared" si="0"/>
        <v>41065.199999999997</v>
      </c>
    </row>
    <row r="23" spans="1:16" x14ac:dyDescent="0.25">
      <c r="A23" s="13">
        <v>941856543</v>
      </c>
      <c r="B23" s="14" t="s">
        <v>306</v>
      </c>
      <c r="C23" s="14" t="s">
        <v>301</v>
      </c>
      <c r="D23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2513.6000000000004</v>
      </c>
      <c r="E23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2125.4</v>
      </c>
      <c r="F23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2573.4</v>
      </c>
      <c r="G23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2306.4</v>
      </c>
      <c r="H23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2818.4</v>
      </c>
      <c r="I23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2797.2000000000003</v>
      </c>
      <c r="J23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2929.4</v>
      </c>
      <c r="K23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2602.4</v>
      </c>
      <c r="L23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23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23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23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23" s="22">
        <f t="shared" si="0"/>
        <v>20666.2</v>
      </c>
    </row>
    <row r="24" spans="1:16" x14ac:dyDescent="0.25">
      <c r="A24" s="13">
        <v>986105174</v>
      </c>
      <c r="B24" s="14" t="s">
        <v>74</v>
      </c>
      <c r="C24" s="14" t="s">
        <v>138</v>
      </c>
      <c r="D24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50366</v>
      </c>
      <c r="E24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98958</v>
      </c>
      <c r="F24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45952</v>
      </c>
      <c r="G24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60507</v>
      </c>
      <c r="H24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56509</v>
      </c>
      <c r="I24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57587</v>
      </c>
      <c r="J24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48877</v>
      </c>
      <c r="K24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45101</v>
      </c>
      <c r="L24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24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24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24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24" s="22">
        <f t="shared" si="0"/>
        <v>463857</v>
      </c>
    </row>
    <row r="25" spans="1:16" x14ac:dyDescent="0.25">
      <c r="A25" s="13">
        <v>997005562</v>
      </c>
      <c r="B25" s="14" t="s">
        <v>28</v>
      </c>
      <c r="C25" s="14" t="s">
        <v>114</v>
      </c>
      <c r="D25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94</v>
      </c>
      <c r="E25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78</v>
      </c>
      <c r="F25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58</v>
      </c>
      <c r="G25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80</v>
      </c>
      <c r="H25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114</v>
      </c>
      <c r="I25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124</v>
      </c>
      <c r="J25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110</v>
      </c>
      <c r="K25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26</v>
      </c>
      <c r="L25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25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25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25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25" s="22">
        <f t="shared" si="0"/>
        <v>684</v>
      </c>
    </row>
    <row r="26" spans="1:16" x14ac:dyDescent="0.25">
      <c r="A26" s="13">
        <v>983544622</v>
      </c>
      <c r="B26" s="14" t="s">
        <v>49</v>
      </c>
      <c r="C26" s="14" t="s">
        <v>140</v>
      </c>
      <c r="D26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49996.600000000006</v>
      </c>
      <c r="E26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53749.4</v>
      </c>
      <c r="F26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61163.200000000004</v>
      </c>
      <c r="G26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63371.200000000004</v>
      </c>
      <c r="H26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60012.4</v>
      </c>
      <c r="I26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73339.399999999994</v>
      </c>
      <c r="J26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63752.4</v>
      </c>
      <c r="K26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75866</v>
      </c>
      <c r="L26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26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26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26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26" s="22">
        <f t="shared" si="0"/>
        <v>501250.60000000009</v>
      </c>
    </row>
    <row r="27" spans="1:16" x14ac:dyDescent="0.25">
      <c r="A27" s="13">
        <v>942114184</v>
      </c>
      <c r="B27" s="14" t="s">
        <v>65</v>
      </c>
      <c r="C27" s="14" t="s">
        <v>207</v>
      </c>
      <c r="D27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18664.2</v>
      </c>
      <c r="E27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6070.2000000000007</v>
      </c>
      <c r="F27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5680.8</v>
      </c>
      <c r="G27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5290.2000000000007</v>
      </c>
      <c r="H27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6257.8</v>
      </c>
      <c r="I27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6369.6</v>
      </c>
      <c r="J27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3547</v>
      </c>
      <c r="K27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5212</v>
      </c>
      <c r="L27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27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27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27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27" s="22">
        <f t="shared" si="0"/>
        <v>57091.8</v>
      </c>
    </row>
    <row r="28" spans="1:16" x14ac:dyDescent="0.25">
      <c r="A28" s="13">
        <v>985359385</v>
      </c>
      <c r="B28" s="14" t="s">
        <v>30</v>
      </c>
      <c r="C28" s="14" t="s">
        <v>118</v>
      </c>
      <c r="D28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511.20000000000005</v>
      </c>
      <c r="E28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535.6</v>
      </c>
      <c r="F28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582.4</v>
      </c>
      <c r="G28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586.20000000000005</v>
      </c>
      <c r="H28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501</v>
      </c>
      <c r="I28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441.20000000000005</v>
      </c>
      <c r="J28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344.8</v>
      </c>
      <c r="K28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441.8</v>
      </c>
      <c r="L28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28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28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28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28" s="22">
        <f t="shared" si="0"/>
        <v>3944.2000000000007</v>
      </c>
    </row>
    <row r="29" spans="1:16" x14ac:dyDescent="0.25">
      <c r="A29" s="39"/>
      <c r="B29" s="14" t="s">
        <v>290</v>
      </c>
      <c r="C29" s="14" t="s">
        <v>197</v>
      </c>
      <c r="D29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745.6</v>
      </c>
      <c r="E29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993.6</v>
      </c>
      <c r="F29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797.80000000000007</v>
      </c>
      <c r="G29" s="30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689.80000000000007</v>
      </c>
      <c r="H29" s="30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629.40000000000009</v>
      </c>
      <c r="I29" s="30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609.6</v>
      </c>
      <c r="J29" s="30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431</v>
      </c>
      <c r="K29" s="30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545.4</v>
      </c>
      <c r="L29" s="30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29" s="30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29" s="30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29" s="30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29" s="22">
        <f t="shared" si="0"/>
        <v>5442.2</v>
      </c>
    </row>
    <row r="30" spans="1:16" x14ac:dyDescent="0.25">
      <c r="A30" s="13">
        <v>971032146</v>
      </c>
      <c r="B30" s="14" t="s">
        <v>75</v>
      </c>
      <c r="C30" s="14" t="s">
        <v>85</v>
      </c>
      <c r="D30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728692.8</v>
      </c>
      <c r="E30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964990</v>
      </c>
      <c r="F30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544931.80000000005</v>
      </c>
      <c r="G30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580695.19999999995</v>
      </c>
      <c r="H30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546204</v>
      </c>
      <c r="I30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574612</v>
      </c>
      <c r="J30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350709.6</v>
      </c>
      <c r="K30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434939</v>
      </c>
      <c r="L30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30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30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30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30" s="22">
        <f t="shared" si="0"/>
        <v>4725774.3999999994</v>
      </c>
    </row>
    <row r="31" spans="1:16" x14ac:dyDescent="0.25">
      <c r="A31" s="13">
        <v>874783242</v>
      </c>
      <c r="B31" s="14" t="s">
        <v>50</v>
      </c>
      <c r="C31" s="14" t="s">
        <v>143</v>
      </c>
      <c r="D31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18</v>
      </c>
      <c r="E31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32</v>
      </c>
      <c r="F31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15</v>
      </c>
      <c r="G31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24</v>
      </c>
      <c r="H31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39</v>
      </c>
      <c r="I31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15</v>
      </c>
      <c r="J31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27</v>
      </c>
      <c r="K31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18</v>
      </c>
      <c r="L31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31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31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31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31" s="22">
        <f t="shared" si="0"/>
        <v>188</v>
      </c>
    </row>
    <row r="32" spans="1:16" x14ac:dyDescent="0.25">
      <c r="A32" s="13">
        <v>981544315</v>
      </c>
      <c r="B32" s="14" t="s">
        <v>77</v>
      </c>
      <c r="C32" s="14" t="s">
        <v>78</v>
      </c>
      <c r="D32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130636.6</v>
      </c>
      <c r="E32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85779.4</v>
      </c>
      <c r="F32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110010.2</v>
      </c>
      <c r="G32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50827.4</v>
      </c>
      <c r="H32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46875.4</v>
      </c>
      <c r="I32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38972.400000000001</v>
      </c>
      <c r="J32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15884.4</v>
      </c>
      <c r="K32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51518.8</v>
      </c>
      <c r="L32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32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32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32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32" s="22">
        <f t="shared" si="0"/>
        <v>530504.60000000009</v>
      </c>
    </row>
    <row r="33" spans="1:16" x14ac:dyDescent="0.25">
      <c r="A33" s="13">
        <v>820710592</v>
      </c>
      <c r="B33" s="14" t="s">
        <v>67</v>
      </c>
      <c r="C33" s="14" t="s">
        <v>91</v>
      </c>
      <c r="D33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0</v>
      </c>
      <c r="E33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33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33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33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33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33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33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33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33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33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33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33" s="22">
        <f t="shared" si="0"/>
        <v>0</v>
      </c>
    </row>
    <row r="34" spans="1:16" x14ac:dyDescent="0.25">
      <c r="A34" s="13">
        <v>982391490</v>
      </c>
      <c r="B34" s="14" t="s">
        <v>9</v>
      </c>
      <c r="C34" s="14" t="s">
        <v>173</v>
      </c>
      <c r="D34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388</v>
      </c>
      <c r="E34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828</v>
      </c>
      <c r="F34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2046.2</v>
      </c>
      <c r="G34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2760.2</v>
      </c>
      <c r="H34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4361.6000000000004</v>
      </c>
      <c r="I34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701.2</v>
      </c>
      <c r="J34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107</v>
      </c>
      <c r="K34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517.6</v>
      </c>
      <c r="L34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34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34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34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34" s="22">
        <f t="shared" si="0"/>
        <v>11709.800000000001</v>
      </c>
    </row>
    <row r="35" spans="1:16" x14ac:dyDescent="0.25">
      <c r="A35" s="13">
        <v>981105516</v>
      </c>
      <c r="B35" s="14" t="s">
        <v>10</v>
      </c>
      <c r="C35" s="14" t="s">
        <v>175</v>
      </c>
      <c r="D35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10690</v>
      </c>
      <c r="E35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8958</v>
      </c>
      <c r="F35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7978</v>
      </c>
      <c r="G35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9102</v>
      </c>
      <c r="H35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7956</v>
      </c>
      <c r="I35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7280</v>
      </c>
      <c r="J35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4514</v>
      </c>
      <c r="K35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4748</v>
      </c>
      <c r="L35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35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35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35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35" s="22">
        <f t="shared" ref="P35:P66" si="1">SUM(D35:O35)</f>
        <v>61226</v>
      </c>
    </row>
    <row r="36" spans="1:16" x14ac:dyDescent="0.25">
      <c r="A36" s="13">
        <v>985399077</v>
      </c>
      <c r="B36" s="14" t="s">
        <v>11</v>
      </c>
      <c r="C36" s="14" t="s">
        <v>177</v>
      </c>
      <c r="D36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1724.6</v>
      </c>
      <c r="E36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1822.6</v>
      </c>
      <c r="F36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1719</v>
      </c>
      <c r="G36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1718.2</v>
      </c>
      <c r="H36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1832.8000000000002</v>
      </c>
      <c r="I36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1743.2</v>
      </c>
      <c r="J36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1684.4</v>
      </c>
      <c r="K36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1954.6</v>
      </c>
      <c r="L36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36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36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36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36" s="22">
        <f t="shared" si="1"/>
        <v>14199.400000000001</v>
      </c>
    </row>
    <row r="37" spans="1:16" x14ac:dyDescent="0.25">
      <c r="A37" s="13">
        <v>957387969</v>
      </c>
      <c r="B37" s="14" t="s">
        <v>316</v>
      </c>
      <c r="C37" s="14" t="s">
        <v>318</v>
      </c>
      <c r="D37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0</v>
      </c>
      <c r="E37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0.4</v>
      </c>
      <c r="F37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326.60000000000002</v>
      </c>
      <c r="G37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442.20000000000005</v>
      </c>
      <c r="H37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351</v>
      </c>
      <c r="I37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209</v>
      </c>
      <c r="J37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160</v>
      </c>
      <c r="K37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78.600000000000009</v>
      </c>
      <c r="L37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37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37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37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37" s="22">
        <f t="shared" si="1"/>
        <v>1567.8</v>
      </c>
    </row>
    <row r="38" spans="1:16" x14ac:dyDescent="0.25">
      <c r="A38" s="13">
        <v>999601391</v>
      </c>
      <c r="B38" s="14" t="s">
        <v>62</v>
      </c>
      <c r="C38" s="14" t="s">
        <v>284</v>
      </c>
      <c r="D38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56505</v>
      </c>
      <c r="E38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30844</v>
      </c>
      <c r="F38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17153.2</v>
      </c>
      <c r="G38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21780.2</v>
      </c>
      <c r="H38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19509.400000000001</v>
      </c>
      <c r="I38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15511.800000000001</v>
      </c>
      <c r="J38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9834</v>
      </c>
      <c r="K38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16109.6</v>
      </c>
      <c r="L38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38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38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38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38" s="22">
        <f t="shared" si="1"/>
        <v>187247.19999999998</v>
      </c>
    </row>
    <row r="39" spans="1:16" x14ac:dyDescent="0.25">
      <c r="A39" s="13">
        <v>974446871</v>
      </c>
      <c r="B39" s="14" t="s">
        <v>12</v>
      </c>
      <c r="C39" s="14" t="s">
        <v>285</v>
      </c>
      <c r="D39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433.40000000000003</v>
      </c>
      <c r="E39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639.20000000000005</v>
      </c>
      <c r="F39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1221.8</v>
      </c>
      <c r="G39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592.80000000000007</v>
      </c>
      <c r="H39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1671.8000000000002</v>
      </c>
      <c r="I39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5956</v>
      </c>
      <c r="J39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238.4</v>
      </c>
      <c r="K39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737.6</v>
      </c>
      <c r="L39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39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39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39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39" s="22">
        <f t="shared" si="1"/>
        <v>11491</v>
      </c>
    </row>
    <row r="40" spans="1:16" x14ac:dyDescent="0.25">
      <c r="A40" s="13">
        <v>985165262</v>
      </c>
      <c r="B40" s="14" t="s">
        <v>87</v>
      </c>
      <c r="C40" s="14" t="s">
        <v>86</v>
      </c>
      <c r="D40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0</v>
      </c>
      <c r="E40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40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40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40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40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40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40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40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40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40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40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40" s="22">
        <f t="shared" si="1"/>
        <v>0</v>
      </c>
    </row>
    <row r="41" spans="1:16" x14ac:dyDescent="0.25">
      <c r="A41" s="13">
        <v>976029100</v>
      </c>
      <c r="B41" s="14" t="s">
        <v>27</v>
      </c>
      <c r="C41" s="14" t="s">
        <v>92</v>
      </c>
      <c r="D41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0</v>
      </c>
      <c r="E41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41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41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41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41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41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41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41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41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41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41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41" s="22">
        <f t="shared" si="1"/>
        <v>0</v>
      </c>
    </row>
    <row r="42" spans="1:16" x14ac:dyDescent="0.25">
      <c r="A42" s="13">
        <v>985042667</v>
      </c>
      <c r="B42" s="14" t="s">
        <v>307</v>
      </c>
      <c r="C42" s="14" t="s">
        <v>305</v>
      </c>
      <c r="D42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0</v>
      </c>
      <c r="E42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42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42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42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42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42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42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42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42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42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42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42" s="22">
        <f t="shared" si="1"/>
        <v>0</v>
      </c>
    </row>
    <row r="43" spans="1:16" x14ac:dyDescent="0.25">
      <c r="A43" s="13">
        <v>970205039</v>
      </c>
      <c r="B43" s="14" t="s">
        <v>68</v>
      </c>
      <c r="C43" s="14" t="s">
        <v>5</v>
      </c>
      <c r="D43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209</v>
      </c>
      <c r="E43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397.20000000000005</v>
      </c>
      <c r="F43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413</v>
      </c>
      <c r="G43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625</v>
      </c>
      <c r="H43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714.2</v>
      </c>
      <c r="I43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1014.2</v>
      </c>
      <c r="J43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440</v>
      </c>
      <c r="K43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484.6</v>
      </c>
      <c r="L43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43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43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43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43" s="22">
        <f t="shared" si="1"/>
        <v>4297.2000000000007</v>
      </c>
    </row>
    <row r="44" spans="1:16" x14ac:dyDescent="0.25">
      <c r="A44" s="13">
        <v>994598759</v>
      </c>
      <c r="B44" s="14" t="s">
        <v>79</v>
      </c>
      <c r="C44" s="14" t="s">
        <v>93</v>
      </c>
      <c r="D44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2724.6000000000004</v>
      </c>
      <c r="E44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2569.4</v>
      </c>
      <c r="F44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2118.4</v>
      </c>
      <c r="G44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2530.2000000000003</v>
      </c>
      <c r="H44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2378.2000000000003</v>
      </c>
      <c r="I44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3021.8</v>
      </c>
      <c r="J44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1020.8000000000001</v>
      </c>
      <c r="K44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2929</v>
      </c>
      <c r="L44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44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44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44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44" s="22">
        <f t="shared" si="1"/>
        <v>19292.400000000001</v>
      </c>
    </row>
    <row r="45" spans="1:16" x14ac:dyDescent="0.25">
      <c r="A45" s="13">
        <v>971527412</v>
      </c>
      <c r="B45" s="14" t="s">
        <v>51</v>
      </c>
      <c r="C45" s="14" t="s">
        <v>115</v>
      </c>
      <c r="D45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9183</v>
      </c>
      <c r="E45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12127</v>
      </c>
      <c r="F45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28621</v>
      </c>
      <c r="G45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14658</v>
      </c>
      <c r="H45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7588</v>
      </c>
      <c r="I45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8321</v>
      </c>
      <c r="J45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2879</v>
      </c>
      <c r="K45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7760</v>
      </c>
      <c r="L45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45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45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45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45" s="22">
        <f t="shared" si="1"/>
        <v>91137</v>
      </c>
    </row>
    <row r="46" spans="1:16" x14ac:dyDescent="0.25">
      <c r="A46" s="13">
        <v>984936923</v>
      </c>
      <c r="B46" s="14" t="s">
        <v>52</v>
      </c>
      <c r="C46" s="14" t="s">
        <v>146</v>
      </c>
      <c r="D46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0</v>
      </c>
      <c r="E46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8613</v>
      </c>
      <c r="F46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6</v>
      </c>
      <c r="G46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46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3</v>
      </c>
      <c r="I46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46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46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46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46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46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46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46" s="22">
        <f t="shared" si="1"/>
        <v>8622</v>
      </c>
    </row>
    <row r="47" spans="1:16" x14ac:dyDescent="0.25">
      <c r="A47" s="13">
        <v>870917732</v>
      </c>
      <c r="B47" s="14" t="s">
        <v>53</v>
      </c>
      <c r="C47" s="14" t="s">
        <v>211</v>
      </c>
      <c r="D47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0</v>
      </c>
      <c r="E47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47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47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47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47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47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47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47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47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47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47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47" s="22">
        <f t="shared" si="1"/>
        <v>0</v>
      </c>
    </row>
    <row r="48" spans="1:16" x14ac:dyDescent="0.25">
      <c r="A48" s="13">
        <v>971183675</v>
      </c>
      <c r="B48" s="14" t="s">
        <v>69</v>
      </c>
      <c r="C48" s="14" t="s">
        <v>179</v>
      </c>
      <c r="D48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8024.2000000000007</v>
      </c>
      <c r="E48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7280.8</v>
      </c>
      <c r="F48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13366.6</v>
      </c>
      <c r="G48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8635.6</v>
      </c>
      <c r="H48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219225</v>
      </c>
      <c r="I48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127898.8</v>
      </c>
      <c r="J48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49162.8</v>
      </c>
      <c r="K48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48134.600000000006</v>
      </c>
      <c r="L48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48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48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48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48" s="22">
        <f t="shared" si="1"/>
        <v>481728.4</v>
      </c>
    </row>
    <row r="49" spans="1:16" x14ac:dyDescent="0.25">
      <c r="A49" s="13">
        <v>971526157</v>
      </c>
      <c r="B49" s="14" t="s">
        <v>2</v>
      </c>
      <c r="C49" s="14" t="s">
        <v>148</v>
      </c>
      <c r="D49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10487</v>
      </c>
      <c r="E49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11309.2</v>
      </c>
      <c r="F49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8429.2000000000007</v>
      </c>
      <c r="G49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8748</v>
      </c>
      <c r="H49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9215.6</v>
      </c>
      <c r="I49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8080.2</v>
      </c>
      <c r="J49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7356.8</v>
      </c>
      <c r="K49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7579</v>
      </c>
      <c r="L49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49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49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49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49" s="22">
        <f t="shared" si="1"/>
        <v>71205</v>
      </c>
    </row>
    <row r="50" spans="1:16" x14ac:dyDescent="0.25">
      <c r="A50" s="13">
        <v>982531950</v>
      </c>
      <c r="B50" s="14" t="s">
        <v>55</v>
      </c>
      <c r="C50" s="14" t="s">
        <v>96</v>
      </c>
      <c r="D50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105320</v>
      </c>
      <c r="E50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104095</v>
      </c>
      <c r="F50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91535</v>
      </c>
      <c r="G50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104879</v>
      </c>
      <c r="H50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96101</v>
      </c>
      <c r="I50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98300</v>
      </c>
      <c r="J50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76430</v>
      </c>
      <c r="K50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95915</v>
      </c>
      <c r="L50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50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50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50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50" s="22">
        <f t="shared" si="1"/>
        <v>772575</v>
      </c>
    </row>
    <row r="51" spans="1:16" x14ac:dyDescent="0.25">
      <c r="A51" s="13">
        <v>974760673</v>
      </c>
      <c r="B51" s="14" t="s">
        <v>71</v>
      </c>
      <c r="C51" s="14" t="s">
        <v>151</v>
      </c>
      <c r="D51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571272.80000000005</v>
      </c>
      <c r="E51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522139.6</v>
      </c>
      <c r="F51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762756.2</v>
      </c>
      <c r="G51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723844</v>
      </c>
      <c r="H51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755774</v>
      </c>
      <c r="I51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891664.6</v>
      </c>
      <c r="J51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910220.2</v>
      </c>
      <c r="K51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673572.8</v>
      </c>
      <c r="L51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51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51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51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51" s="22">
        <f t="shared" si="1"/>
        <v>5811244.1999999993</v>
      </c>
    </row>
    <row r="52" spans="1:16" x14ac:dyDescent="0.25">
      <c r="A52" s="13">
        <v>975936333</v>
      </c>
      <c r="B52" s="14" t="s">
        <v>309</v>
      </c>
      <c r="C52" s="14" t="s">
        <v>310</v>
      </c>
      <c r="D52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387.20000000000005</v>
      </c>
      <c r="E52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527</v>
      </c>
      <c r="F52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231.20000000000002</v>
      </c>
      <c r="G52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168.4</v>
      </c>
      <c r="H52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73</v>
      </c>
      <c r="I52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145.20000000000002</v>
      </c>
      <c r="J52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391</v>
      </c>
      <c r="K52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157.80000000000001</v>
      </c>
      <c r="L52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52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52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52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52" s="22">
        <f t="shared" si="1"/>
        <v>2080.8000000000002</v>
      </c>
    </row>
    <row r="53" spans="1:16" x14ac:dyDescent="0.25">
      <c r="A53" s="13">
        <v>974761262</v>
      </c>
      <c r="B53" s="14" t="s">
        <v>1</v>
      </c>
      <c r="C53" s="14" t="s">
        <v>89</v>
      </c>
      <c r="D53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22361</v>
      </c>
      <c r="E53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18132</v>
      </c>
      <c r="F53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17825</v>
      </c>
      <c r="G53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19929</v>
      </c>
      <c r="H53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21778</v>
      </c>
      <c r="I53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19206</v>
      </c>
      <c r="J53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17990</v>
      </c>
      <c r="K53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19465</v>
      </c>
      <c r="L53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53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53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53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53" s="22">
        <f t="shared" si="1"/>
        <v>156686</v>
      </c>
    </row>
    <row r="54" spans="1:16" x14ac:dyDescent="0.25">
      <c r="A54" s="13">
        <v>974761076</v>
      </c>
      <c r="B54" s="14" t="s">
        <v>70</v>
      </c>
      <c r="C54" s="14" t="s">
        <v>61</v>
      </c>
      <c r="D54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10374018.199999999</v>
      </c>
      <c r="E54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9252862.8000000007</v>
      </c>
      <c r="F54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17713870</v>
      </c>
      <c r="G54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13898185.199999999</v>
      </c>
      <c r="H54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13264503.4</v>
      </c>
      <c r="I54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12014418</v>
      </c>
      <c r="J54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5984135.4000000004</v>
      </c>
      <c r="K54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7523941.8000000007</v>
      </c>
      <c r="L54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54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54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54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54" s="22">
        <f t="shared" si="1"/>
        <v>90025934.799999997</v>
      </c>
    </row>
    <row r="55" spans="1:16" x14ac:dyDescent="0.25">
      <c r="A55" s="39"/>
      <c r="B55" s="14" t="s">
        <v>289</v>
      </c>
      <c r="C55" s="14" t="s">
        <v>219</v>
      </c>
      <c r="D55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263.2</v>
      </c>
      <c r="E55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176.60000000000002</v>
      </c>
      <c r="F55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168</v>
      </c>
      <c r="G55" s="30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140</v>
      </c>
      <c r="H55" s="30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167</v>
      </c>
      <c r="I55" s="30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108</v>
      </c>
      <c r="J55" s="30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37.4</v>
      </c>
      <c r="K55" s="30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167.8</v>
      </c>
      <c r="L55" s="30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55" s="30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55" s="30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55" s="30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55" s="22">
        <f t="shared" si="1"/>
        <v>1228</v>
      </c>
    </row>
    <row r="56" spans="1:16" x14ac:dyDescent="0.25">
      <c r="A56" s="13">
        <v>874761222</v>
      </c>
      <c r="B56" s="14" t="s">
        <v>56</v>
      </c>
      <c r="C56" s="14" t="s">
        <v>95</v>
      </c>
      <c r="D56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0.2</v>
      </c>
      <c r="E56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0.4</v>
      </c>
      <c r="F56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0.60000000000000009</v>
      </c>
      <c r="G56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0.2</v>
      </c>
      <c r="H56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0.60000000000000009</v>
      </c>
      <c r="I56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0.60000000000000009</v>
      </c>
      <c r="J56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56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0.2</v>
      </c>
      <c r="L56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56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56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56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56" s="22">
        <f t="shared" si="1"/>
        <v>2.8000000000000003</v>
      </c>
    </row>
    <row r="57" spans="1:16" x14ac:dyDescent="0.25">
      <c r="A57" s="13">
        <v>881143712</v>
      </c>
      <c r="B57" s="14" t="s">
        <v>80</v>
      </c>
      <c r="C57" s="14" t="s">
        <v>94</v>
      </c>
      <c r="D57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0</v>
      </c>
      <c r="E57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8</v>
      </c>
      <c r="F57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4</v>
      </c>
      <c r="G57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57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2</v>
      </c>
      <c r="I57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57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57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57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57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57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57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57" s="22">
        <f t="shared" si="1"/>
        <v>14</v>
      </c>
    </row>
    <row r="58" spans="1:16" x14ac:dyDescent="0.25">
      <c r="A58" s="13">
        <v>971040238</v>
      </c>
      <c r="B58" s="14" t="s">
        <v>13</v>
      </c>
      <c r="C58" s="14" t="s">
        <v>116</v>
      </c>
      <c r="D58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182403</v>
      </c>
      <c r="E58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184001</v>
      </c>
      <c r="F58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165489</v>
      </c>
      <c r="G58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191836</v>
      </c>
      <c r="H58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191620</v>
      </c>
      <c r="I58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213819</v>
      </c>
      <c r="J58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197094</v>
      </c>
      <c r="K58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232062</v>
      </c>
      <c r="L58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58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58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58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58" s="22">
        <f t="shared" si="1"/>
        <v>1558324</v>
      </c>
    </row>
    <row r="59" spans="1:16" x14ac:dyDescent="0.25">
      <c r="A59" s="13">
        <v>974761122</v>
      </c>
      <c r="B59" s="14" t="s">
        <v>6</v>
      </c>
      <c r="C59" s="14" t="s">
        <v>155</v>
      </c>
      <c r="D59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2022</v>
      </c>
      <c r="E59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1841</v>
      </c>
      <c r="F59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1667</v>
      </c>
      <c r="G59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1964</v>
      </c>
      <c r="H59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1843</v>
      </c>
      <c r="I59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2041</v>
      </c>
      <c r="J59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1387</v>
      </c>
      <c r="K59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1545</v>
      </c>
      <c r="L59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59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59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59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59" s="22">
        <f t="shared" si="1"/>
        <v>14310</v>
      </c>
    </row>
    <row r="60" spans="1:16" x14ac:dyDescent="0.25">
      <c r="A60" s="13">
        <v>960885406</v>
      </c>
      <c r="B60" s="14" t="s">
        <v>64</v>
      </c>
      <c r="C60" s="14" t="s">
        <v>286</v>
      </c>
      <c r="D60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2</v>
      </c>
      <c r="E60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60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4</v>
      </c>
      <c r="G60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2</v>
      </c>
      <c r="H60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60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2</v>
      </c>
      <c r="J60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6</v>
      </c>
      <c r="K60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60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60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60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60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60" s="22">
        <f t="shared" si="1"/>
        <v>16</v>
      </c>
    </row>
    <row r="61" spans="1:16" x14ac:dyDescent="0.25">
      <c r="A61" s="13">
        <v>982583462</v>
      </c>
      <c r="B61" s="14" t="s">
        <v>81</v>
      </c>
      <c r="C61" s="14" t="s">
        <v>182</v>
      </c>
      <c r="D61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17641.599999999999</v>
      </c>
      <c r="E61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14962.2</v>
      </c>
      <c r="F61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15203.4</v>
      </c>
      <c r="G61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16165.6</v>
      </c>
      <c r="H61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17693.8</v>
      </c>
      <c r="I61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5116.3999999999996</v>
      </c>
      <c r="J61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3507.6</v>
      </c>
      <c r="K61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4295.3999999999996</v>
      </c>
      <c r="L61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61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61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61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61" s="22">
        <f t="shared" si="1"/>
        <v>94585.999999999985</v>
      </c>
    </row>
    <row r="62" spans="1:16" x14ac:dyDescent="0.25">
      <c r="A62" s="13">
        <v>986186999</v>
      </c>
      <c r="B62" s="14" t="s">
        <v>57</v>
      </c>
      <c r="C62" s="14" t="s">
        <v>184</v>
      </c>
      <c r="D62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282</v>
      </c>
      <c r="E62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74</v>
      </c>
      <c r="F62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78</v>
      </c>
      <c r="G62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56</v>
      </c>
      <c r="H62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58</v>
      </c>
      <c r="I62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28</v>
      </c>
      <c r="J62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4</v>
      </c>
      <c r="K62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6</v>
      </c>
      <c r="L62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62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62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62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62" s="22">
        <f t="shared" si="1"/>
        <v>586</v>
      </c>
    </row>
    <row r="63" spans="1:16" x14ac:dyDescent="0.25">
      <c r="A63" s="15">
        <v>971032081</v>
      </c>
      <c r="B63" s="16" t="s">
        <v>3</v>
      </c>
      <c r="C63" s="16" t="s">
        <v>157</v>
      </c>
      <c r="D63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676035.4</v>
      </c>
      <c r="E63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659678</v>
      </c>
      <c r="F63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732049</v>
      </c>
      <c r="G63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832128</v>
      </c>
      <c r="H63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803218.4</v>
      </c>
      <c r="I63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845693.20000000007</v>
      </c>
      <c r="J63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688384.2</v>
      </c>
      <c r="K63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766659.8</v>
      </c>
      <c r="L63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63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63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63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63" s="23">
        <f t="shared" si="1"/>
        <v>6003846</v>
      </c>
    </row>
    <row r="64" spans="1:16" x14ac:dyDescent="0.25">
      <c r="A64" s="15">
        <v>971526920</v>
      </c>
      <c r="B64" s="16" t="s">
        <v>14</v>
      </c>
      <c r="C64" s="16" t="s">
        <v>159</v>
      </c>
      <c r="D64" s="40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114896</v>
      </c>
      <c r="E64" s="40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85421</v>
      </c>
      <c r="F64" s="40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280714</v>
      </c>
      <c r="G64" s="40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160793</v>
      </c>
      <c r="H64" s="40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118789</v>
      </c>
      <c r="I64" s="40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69378</v>
      </c>
      <c r="J64" s="40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83277</v>
      </c>
      <c r="K64" s="40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83449</v>
      </c>
      <c r="L64" s="40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64" s="40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64" s="40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64" s="40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64" s="23">
        <f t="shared" si="1"/>
        <v>996717</v>
      </c>
    </row>
    <row r="65" spans="1:16" x14ac:dyDescent="0.25">
      <c r="A65" s="15">
        <v>964965226</v>
      </c>
      <c r="B65" s="16" t="s">
        <v>58</v>
      </c>
      <c r="C65" s="16" t="s">
        <v>97</v>
      </c>
      <c r="D65" s="40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0</v>
      </c>
      <c r="E65" s="40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65" s="40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65" s="40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65" s="40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65" s="40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65" s="40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65" s="40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65" s="40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65" s="40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65" s="40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65" s="40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65" s="23">
        <f t="shared" si="1"/>
        <v>0</v>
      </c>
    </row>
    <row r="66" spans="1:16" x14ac:dyDescent="0.25">
      <c r="A66" s="15">
        <v>970921915</v>
      </c>
      <c r="B66" s="16" t="s">
        <v>320</v>
      </c>
      <c r="C66" s="16" t="s">
        <v>321</v>
      </c>
      <c r="D66" s="40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0</v>
      </c>
      <c r="E66" s="40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66" s="40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66" s="47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66" s="47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66" s="47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66" s="47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66" s="47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0.2</v>
      </c>
      <c r="L66" s="47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66" s="47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66" s="47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66" s="47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66" s="23">
        <f t="shared" si="1"/>
        <v>0.2</v>
      </c>
    </row>
    <row r="67" spans="1:16" x14ac:dyDescent="0.25">
      <c r="A67" s="15">
        <v>914459265</v>
      </c>
      <c r="B67" s="16" t="s">
        <v>23</v>
      </c>
      <c r="C67" s="16" t="s">
        <v>186</v>
      </c>
      <c r="D67" s="40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16</v>
      </c>
      <c r="E67" s="40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70</v>
      </c>
      <c r="F67" s="40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116</v>
      </c>
      <c r="G67" s="40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3740</v>
      </c>
      <c r="H67" s="40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88</v>
      </c>
      <c r="I67" s="40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36</v>
      </c>
      <c r="J67" s="40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28</v>
      </c>
      <c r="K67" s="40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18</v>
      </c>
      <c r="L67" s="40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67" s="40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67" s="40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67" s="40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67" s="23">
        <f t="shared" ref="P67:P98" si="2">SUM(D67:O67)</f>
        <v>4112</v>
      </c>
    </row>
    <row r="68" spans="1:16" x14ac:dyDescent="0.25">
      <c r="A68" s="15">
        <v>974761343</v>
      </c>
      <c r="B68" s="16" t="s">
        <v>59</v>
      </c>
      <c r="C68" s="16" t="s">
        <v>161</v>
      </c>
      <c r="D68" s="40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55197</v>
      </c>
      <c r="E68" s="40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54007</v>
      </c>
      <c r="F68" s="40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55438</v>
      </c>
      <c r="G68" s="40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55905</v>
      </c>
      <c r="H68" s="40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57185</v>
      </c>
      <c r="I68" s="40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56171</v>
      </c>
      <c r="J68" s="40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56210</v>
      </c>
      <c r="K68" s="40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55088</v>
      </c>
      <c r="L68" s="40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68" s="40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68" s="40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68" s="40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68" s="23">
        <f t="shared" si="2"/>
        <v>445201</v>
      </c>
    </row>
    <row r="69" spans="1:16" x14ac:dyDescent="0.25">
      <c r="A69" s="15">
        <v>942110464</v>
      </c>
      <c r="B69" s="16" t="s">
        <v>19</v>
      </c>
      <c r="C69" s="16" t="s">
        <v>101</v>
      </c>
      <c r="D69" s="40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2035.6000000000001</v>
      </c>
      <c r="E69" s="40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2665</v>
      </c>
      <c r="F69" s="40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6554.8</v>
      </c>
      <c r="G69" s="40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2953.2000000000003</v>
      </c>
      <c r="H69" s="40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2663.4</v>
      </c>
      <c r="I69" s="40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2337.2000000000003</v>
      </c>
      <c r="J69" s="40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1670.6000000000001</v>
      </c>
      <c r="K69" s="40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2549</v>
      </c>
      <c r="L69" s="40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69" s="40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69" s="40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69" s="40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69" s="23">
        <f t="shared" si="2"/>
        <v>23428.800000000003</v>
      </c>
    </row>
    <row r="70" spans="1:16" x14ac:dyDescent="0.25">
      <c r="A70" s="15">
        <v>970018131</v>
      </c>
      <c r="B70" s="16" t="s">
        <v>25</v>
      </c>
      <c r="C70" s="16" t="s">
        <v>163</v>
      </c>
      <c r="D70" s="40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10902.800000000001</v>
      </c>
      <c r="E70" s="40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8170.6</v>
      </c>
      <c r="F70" s="40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6736.4000000000005</v>
      </c>
      <c r="G70" s="40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15486.800000000001</v>
      </c>
      <c r="H70" s="40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52051</v>
      </c>
      <c r="I70" s="40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6273.4000000000005</v>
      </c>
      <c r="J70" s="40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1060.2</v>
      </c>
      <c r="K70" s="40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14656.2</v>
      </c>
      <c r="L70" s="40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70" s="40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70" s="40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70" s="40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70" s="23">
        <f t="shared" si="2"/>
        <v>115337.4</v>
      </c>
    </row>
    <row r="71" spans="1:16" x14ac:dyDescent="0.25">
      <c r="A71" s="15">
        <v>974760746</v>
      </c>
      <c r="B71" s="16" t="s">
        <v>82</v>
      </c>
      <c r="C71" s="16" t="s">
        <v>18</v>
      </c>
      <c r="D71" s="40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1818.8000000000002</v>
      </c>
      <c r="E71" s="40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1888.4</v>
      </c>
      <c r="F71" s="40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1836</v>
      </c>
      <c r="G71" s="40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1809.2</v>
      </c>
      <c r="H71" s="40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1812</v>
      </c>
      <c r="I71" s="40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1904.4</v>
      </c>
      <c r="J71" s="40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1424.8000000000002</v>
      </c>
      <c r="K71" s="40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1628.4</v>
      </c>
      <c r="L71" s="40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71" s="40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71" s="40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71" s="40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71" s="23">
        <f t="shared" si="2"/>
        <v>14122.000000000002</v>
      </c>
    </row>
    <row r="72" spans="1:16" x14ac:dyDescent="0.25">
      <c r="A72" s="15">
        <v>916132727</v>
      </c>
      <c r="B72" s="16" t="s">
        <v>17</v>
      </c>
      <c r="C72" s="16" t="s">
        <v>287</v>
      </c>
      <c r="D72" s="40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0</v>
      </c>
      <c r="E72" s="40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2</v>
      </c>
      <c r="F72" s="40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72" s="40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2</v>
      </c>
      <c r="H72" s="40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72" s="40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72" s="40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72" s="40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72" s="40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72" s="40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72" s="40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72" s="40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72" s="23">
        <f t="shared" si="2"/>
        <v>4</v>
      </c>
    </row>
    <row r="73" spans="1:16" x14ac:dyDescent="0.25">
      <c r="A73" s="15">
        <v>921693230</v>
      </c>
      <c r="B73" s="16" t="s">
        <v>29</v>
      </c>
      <c r="C73" s="16" t="s">
        <v>117</v>
      </c>
      <c r="D73" s="40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226</v>
      </c>
      <c r="E73" s="40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74</v>
      </c>
      <c r="F73" s="40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10</v>
      </c>
      <c r="G73" s="40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6</v>
      </c>
      <c r="H73" s="40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4</v>
      </c>
      <c r="I73" s="40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4</v>
      </c>
      <c r="J73" s="40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2</v>
      </c>
      <c r="K73" s="40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8</v>
      </c>
      <c r="L73" s="40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73" s="40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73" s="40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73" s="40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73" s="23">
        <f t="shared" si="2"/>
        <v>334</v>
      </c>
    </row>
  </sheetData>
  <mergeCells count="1">
    <mergeCell ref="D1:P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04107-B120-4CE8-BBAB-6E0249BEE4AB}">
  <dimension ref="B2:N36"/>
  <sheetViews>
    <sheetView workbookViewId="0">
      <selection activeCell="I24" sqref="I24"/>
    </sheetView>
  </sheetViews>
  <sheetFormatPr baseColWidth="10" defaultColWidth="9.140625" defaultRowHeight="15" x14ac:dyDescent="0.25"/>
  <cols>
    <col min="1" max="1" width="9.140625" style="35"/>
    <col min="2" max="2" width="51.28515625" style="35" bestFit="1" customWidth="1"/>
    <col min="3" max="3" width="9.140625" style="35"/>
    <col min="4" max="4" width="20.140625" style="35" customWidth="1"/>
    <col min="5" max="5" width="9.140625" style="35"/>
    <col min="6" max="6" width="10.28515625" style="35" customWidth="1"/>
    <col min="7" max="7" width="10.5703125" style="36" bestFit="1" customWidth="1"/>
    <col min="8" max="8" width="9.140625" style="35"/>
    <col min="9" max="9" width="73.7109375" style="35" bestFit="1" customWidth="1"/>
    <col min="10" max="10" width="17" style="35" customWidth="1"/>
    <col min="11" max="11" width="20.140625" style="35" customWidth="1"/>
    <col min="12" max="12" width="9.140625" style="35"/>
    <col min="13" max="13" width="10.28515625" style="35" customWidth="1"/>
    <col min="14" max="14" width="9.140625" style="36"/>
    <col min="15" max="16384" width="9.140625" style="35"/>
  </cols>
  <sheetData>
    <row r="2" spans="2:7" x14ac:dyDescent="0.25">
      <c r="B2" s="35" t="s">
        <v>204</v>
      </c>
      <c r="C2" s="35" t="s">
        <v>205</v>
      </c>
      <c r="D2" s="35" t="s">
        <v>123</v>
      </c>
      <c r="E2" s="35" t="s">
        <v>189</v>
      </c>
      <c r="F2" s="35" t="s">
        <v>190</v>
      </c>
      <c r="G2" s="36" t="s">
        <v>191</v>
      </c>
    </row>
    <row r="3" spans="2:7" x14ac:dyDescent="0.25">
      <c r="B3" s="35" t="s">
        <v>124</v>
      </c>
      <c r="C3" s="35" t="s">
        <v>220</v>
      </c>
      <c r="D3" s="35" t="s">
        <v>0</v>
      </c>
      <c r="E3" s="35" t="s">
        <v>221</v>
      </c>
      <c r="F3" s="35" t="s">
        <v>222</v>
      </c>
      <c r="G3" s="36">
        <v>3301540</v>
      </c>
    </row>
    <row r="4" spans="2:7" x14ac:dyDescent="0.25">
      <c r="B4" s="35" t="s">
        <v>192</v>
      </c>
      <c r="C4" s="35" t="s">
        <v>242</v>
      </c>
      <c r="D4" s="35" t="s">
        <v>193</v>
      </c>
      <c r="E4" s="35" t="s">
        <v>221</v>
      </c>
      <c r="F4" s="35" t="s">
        <v>222</v>
      </c>
      <c r="G4" s="36">
        <v>8422</v>
      </c>
    </row>
    <row r="5" spans="2:7" x14ac:dyDescent="0.25">
      <c r="B5" s="35" t="s">
        <v>127</v>
      </c>
      <c r="C5" s="35" t="s">
        <v>223</v>
      </c>
      <c r="D5" s="35" t="s">
        <v>84</v>
      </c>
      <c r="E5" s="35" t="s">
        <v>221</v>
      </c>
      <c r="F5" s="35" t="s">
        <v>222</v>
      </c>
      <c r="G5" s="36">
        <v>662</v>
      </c>
    </row>
    <row r="6" spans="2:7" x14ac:dyDescent="0.25">
      <c r="B6" s="35" t="s">
        <v>128</v>
      </c>
      <c r="C6" s="35" t="s">
        <v>243</v>
      </c>
      <c r="D6" s="35" t="s">
        <v>129</v>
      </c>
      <c r="E6" s="35" t="s">
        <v>221</v>
      </c>
      <c r="F6" s="35" t="s">
        <v>222</v>
      </c>
      <c r="G6" s="36">
        <v>772</v>
      </c>
    </row>
    <row r="7" spans="2:7" x14ac:dyDescent="0.25">
      <c r="B7" s="35" t="s">
        <v>132</v>
      </c>
      <c r="C7" s="35" t="s">
        <v>244</v>
      </c>
      <c r="D7" s="35" t="s">
        <v>133</v>
      </c>
      <c r="E7" s="35" t="s">
        <v>221</v>
      </c>
      <c r="F7" s="35" t="s">
        <v>222</v>
      </c>
      <c r="G7" s="36">
        <v>436</v>
      </c>
    </row>
    <row r="8" spans="2:7" x14ac:dyDescent="0.25">
      <c r="B8" s="35" t="s">
        <v>134</v>
      </c>
      <c r="C8" s="35" t="s">
        <v>245</v>
      </c>
      <c r="D8" s="35" t="s">
        <v>60</v>
      </c>
      <c r="E8" s="35" t="s">
        <v>221</v>
      </c>
      <c r="F8" s="35" t="s">
        <v>222</v>
      </c>
      <c r="G8" s="36">
        <v>1385</v>
      </c>
    </row>
    <row r="9" spans="2:7" x14ac:dyDescent="0.25">
      <c r="B9" s="35" t="s">
        <v>194</v>
      </c>
      <c r="C9" s="35" t="s">
        <v>246</v>
      </c>
      <c r="D9" s="35" t="s">
        <v>195</v>
      </c>
      <c r="E9" s="35" t="s">
        <v>221</v>
      </c>
      <c r="F9" s="35" t="s">
        <v>222</v>
      </c>
      <c r="G9" s="36">
        <v>4700</v>
      </c>
    </row>
    <row r="10" spans="2:7" x14ac:dyDescent="0.25">
      <c r="B10" s="35" t="s">
        <v>169</v>
      </c>
      <c r="C10" s="35" t="s">
        <v>224</v>
      </c>
      <c r="D10" s="35" t="s">
        <v>170</v>
      </c>
      <c r="E10" s="35" t="s">
        <v>221</v>
      </c>
      <c r="F10" s="35" t="s">
        <v>222</v>
      </c>
      <c r="G10" s="36">
        <v>3886</v>
      </c>
    </row>
    <row r="11" spans="2:7" x14ac:dyDescent="0.25">
      <c r="B11" s="35" t="s">
        <v>139</v>
      </c>
      <c r="C11" s="35" t="s">
        <v>225</v>
      </c>
      <c r="D11" s="35" t="s">
        <v>140</v>
      </c>
      <c r="E11" s="35" t="s">
        <v>221</v>
      </c>
      <c r="F11" s="35" t="s">
        <v>222</v>
      </c>
      <c r="G11" s="36">
        <v>156648</v>
      </c>
    </row>
    <row r="12" spans="2:7" x14ac:dyDescent="0.25">
      <c r="B12" s="35" t="s">
        <v>206</v>
      </c>
      <c r="C12" s="35" t="s">
        <v>226</v>
      </c>
      <c r="D12" s="35" t="s">
        <v>207</v>
      </c>
      <c r="E12" s="35" t="s">
        <v>221</v>
      </c>
      <c r="F12" s="35" t="s">
        <v>222</v>
      </c>
      <c r="G12" s="36">
        <v>12557</v>
      </c>
    </row>
    <row r="13" spans="2:7" x14ac:dyDescent="0.25">
      <c r="B13" s="35" t="s">
        <v>208</v>
      </c>
      <c r="C13" s="35" t="s">
        <v>227</v>
      </c>
      <c r="D13" s="35" t="s">
        <v>118</v>
      </c>
      <c r="E13" s="35" t="s">
        <v>221</v>
      </c>
      <c r="F13" s="35" t="s">
        <v>222</v>
      </c>
      <c r="G13" s="36">
        <v>1411</v>
      </c>
    </row>
    <row r="14" spans="2:7" x14ac:dyDescent="0.25">
      <c r="B14" s="35" t="s">
        <v>196</v>
      </c>
      <c r="C14" s="35" t="s">
        <v>247</v>
      </c>
      <c r="D14" s="35" t="s">
        <v>197</v>
      </c>
      <c r="E14" s="35" t="s">
        <v>221</v>
      </c>
      <c r="F14" s="35" t="s">
        <v>222</v>
      </c>
      <c r="G14" s="36">
        <v>2702</v>
      </c>
    </row>
    <row r="15" spans="2:7" x14ac:dyDescent="0.25">
      <c r="B15" s="35" t="s">
        <v>141</v>
      </c>
      <c r="C15" s="35" t="s">
        <v>248</v>
      </c>
      <c r="D15" s="35" t="s">
        <v>85</v>
      </c>
      <c r="E15" s="35" t="s">
        <v>221</v>
      </c>
      <c r="F15" s="35" t="s">
        <v>222</v>
      </c>
      <c r="G15" s="36">
        <v>10697</v>
      </c>
    </row>
    <row r="16" spans="2:7" x14ac:dyDescent="0.25">
      <c r="B16" s="35" t="s">
        <v>144</v>
      </c>
      <c r="C16" s="35" t="s">
        <v>228</v>
      </c>
      <c r="D16" s="35" t="s">
        <v>78</v>
      </c>
      <c r="E16" s="35" t="s">
        <v>221</v>
      </c>
      <c r="F16" s="35" t="s">
        <v>222</v>
      </c>
      <c r="G16" s="36">
        <v>69608</v>
      </c>
    </row>
    <row r="17" spans="2:7" x14ac:dyDescent="0.25">
      <c r="B17" s="35" t="s">
        <v>176</v>
      </c>
      <c r="C17" s="35" t="s">
        <v>229</v>
      </c>
      <c r="D17" s="35" t="s">
        <v>177</v>
      </c>
      <c r="E17" s="35" t="s">
        <v>221</v>
      </c>
      <c r="F17" s="35" t="s">
        <v>222</v>
      </c>
      <c r="G17" s="36">
        <v>4663</v>
      </c>
    </row>
    <row r="18" spans="2:7" x14ac:dyDescent="0.25">
      <c r="B18" s="35" t="s">
        <v>216</v>
      </c>
      <c r="C18" s="35" t="s">
        <v>230</v>
      </c>
      <c r="D18" s="35" t="s">
        <v>217</v>
      </c>
      <c r="E18" s="35" t="s">
        <v>221</v>
      </c>
      <c r="F18" s="35" t="s">
        <v>222</v>
      </c>
      <c r="G18" s="36">
        <v>88235</v>
      </c>
    </row>
    <row r="19" spans="2:7" x14ac:dyDescent="0.25">
      <c r="B19" s="35" t="s">
        <v>198</v>
      </c>
      <c r="C19" s="35" t="s">
        <v>231</v>
      </c>
      <c r="D19" s="35" t="s">
        <v>199</v>
      </c>
      <c r="E19" s="35" t="s">
        <v>221</v>
      </c>
      <c r="F19" s="35" t="s">
        <v>222</v>
      </c>
      <c r="G19" s="36">
        <v>3370</v>
      </c>
    </row>
    <row r="20" spans="2:7" x14ac:dyDescent="0.25">
      <c r="B20" s="35" t="s">
        <v>198</v>
      </c>
      <c r="C20" s="35" t="s">
        <v>231</v>
      </c>
      <c r="D20" s="35" t="s">
        <v>199</v>
      </c>
      <c r="E20" s="35" t="s">
        <v>221</v>
      </c>
      <c r="F20" s="35" t="s">
        <v>222</v>
      </c>
      <c r="G20" s="36">
        <v>236</v>
      </c>
    </row>
    <row r="21" spans="2:7" x14ac:dyDescent="0.25">
      <c r="B21" s="35" t="s">
        <v>200</v>
      </c>
      <c r="C21" s="35" t="s">
        <v>249</v>
      </c>
      <c r="D21" s="35" t="s">
        <v>5</v>
      </c>
      <c r="E21" s="35" t="s">
        <v>221</v>
      </c>
      <c r="F21" s="35" t="s">
        <v>222</v>
      </c>
      <c r="G21" s="36">
        <v>1924</v>
      </c>
    </row>
    <row r="22" spans="2:7" x14ac:dyDescent="0.25">
      <c r="B22" s="35" t="s">
        <v>209</v>
      </c>
      <c r="C22" s="35" t="s">
        <v>232</v>
      </c>
      <c r="D22" s="35" t="s">
        <v>93</v>
      </c>
      <c r="E22" s="35" t="s">
        <v>221</v>
      </c>
      <c r="F22" s="35" t="s">
        <v>222</v>
      </c>
      <c r="G22" s="36">
        <v>1566</v>
      </c>
    </row>
    <row r="23" spans="2:7" x14ac:dyDescent="0.25">
      <c r="B23" s="35" t="s">
        <v>210</v>
      </c>
      <c r="C23" s="35" t="s">
        <v>233</v>
      </c>
      <c r="D23" s="35" t="s">
        <v>211</v>
      </c>
      <c r="E23" s="35" t="s">
        <v>221</v>
      </c>
      <c r="F23" s="35" t="s">
        <v>222</v>
      </c>
      <c r="G23" s="36">
        <v>215841</v>
      </c>
    </row>
    <row r="24" spans="2:7" x14ac:dyDescent="0.25">
      <c r="B24" s="35" t="s">
        <v>178</v>
      </c>
      <c r="C24" s="35" t="s">
        <v>54</v>
      </c>
      <c r="D24" s="35" t="s">
        <v>179</v>
      </c>
      <c r="E24" s="35" t="s">
        <v>221</v>
      </c>
      <c r="F24" s="35" t="s">
        <v>222</v>
      </c>
      <c r="G24" s="36">
        <v>11203</v>
      </c>
    </row>
    <row r="25" spans="2:7" x14ac:dyDescent="0.25">
      <c r="B25" s="35" t="s">
        <v>178</v>
      </c>
      <c r="C25" s="35" t="s">
        <v>54</v>
      </c>
      <c r="D25" s="35" t="s">
        <v>179</v>
      </c>
      <c r="E25" s="35" t="s">
        <v>221</v>
      </c>
      <c r="F25" s="35" t="s">
        <v>222</v>
      </c>
      <c r="G25" s="36">
        <v>11491</v>
      </c>
    </row>
    <row r="26" spans="2:7" x14ac:dyDescent="0.25">
      <c r="B26" s="35" t="s">
        <v>147</v>
      </c>
      <c r="C26" s="35" t="s">
        <v>234</v>
      </c>
      <c r="D26" s="35" t="s">
        <v>148</v>
      </c>
      <c r="E26" s="35" t="s">
        <v>221</v>
      </c>
      <c r="F26" s="35" t="s">
        <v>222</v>
      </c>
      <c r="G26" s="36">
        <v>1246</v>
      </c>
    </row>
    <row r="27" spans="2:7" x14ac:dyDescent="0.25">
      <c r="B27" s="35" t="s">
        <v>150</v>
      </c>
      <c r="C27" s="35" t="s">
        <v>235</v>
      </c>
      <c r="D27" s="35" t="s">
        <v>151</v>
      </c>
      <c r="E27" s="35" t="s">
        <v>221</v>
      </c>
      <c r="F27" s="35" t="s">
        <v>222</v>
      </c>
      <c r="G27" s="36">
        <v>3905</v>
      </c>
    </row>
    <row r="28" spans="2:7" x14ac:dyDescent="0.25">
      <c r="B28" s="35" t="s">
        <v>152</v>
      </c>
      <c r="C28" s="35" t="s">
        <v>250</v>
      </c>
      <c r="D28" s="35" t="s">
        <v>89</v>
      </c>
      <c r="E28" s="35" t="s">
        <v>221</v>
      </c>
      <c r="F28" s="35" t="s">
        <v>222</v>
      </c>
      <c r="G28" s="36">
        <v>2611</v>
      </c>
    </row>
    <row r="29" spans="2:7" x14ac:dyDescent="0.25">
      <c r="B29" s="35" t="s">
        <v>153</v>
      </c>
      <c r="C29" s="35" t="s">
        <v>236</v>
      </c>
      <c r="D29" s="35" t="s">
        <v>61</v>
      </c>
      <c r="E29" s="35" t="s">
        <v>221</v>
      </c>
      <c r="F29" s="35" t="s">
        <v>222</v>
      </c>
      <c r="G29" s="36">
        <v>1083372</v>
      </c>
    </row>
    <row r="30" spans="2:7" x14ac:dyDescent="0.25">
      <c r="B30" s="35" t="s">
        <v>218</v>
      </c>
      <c r="C30" s="35" t="s">
        <v>237</v>
      </c>
      <c r="D30" s="35" t="s">
        <v>219</v>
      </c>
      <c r="E30" s="35" t="s">
        <v>221</v>
      </c>
      <c r="F30" s="35" t="s">
        <v>222</v>
      </c>
      <c r="G30" s="36">
        <v>349</v>
      </c>
    </row>
    <row r="31" spans="2:7" x14ac:dyDescent="0.25">
      <c r="B31" s="35" t="s">
        <v>180</v>
      </c>
      <c r="C31" s="35" t="s">
        <v>238</v>
      </c>
      <c r="D31" s="35" t="s">
        <v>95</v>
      </c>
      <c r="E31" s="35" t="s">
        <v>221</v>
      </c>
      <c r="F31" s="35" t="s">
        <v>222</v>
      </c>
      <c r="G31" s="36">
        <v>1989</v>
      </c>
    </row>
    <row r="32" spans="2:7" x14ac:dyDescent="0.25">
      <c r="B32" s="35" t="s">
        <v>181</v>
      </c>
      <c r="C32" s="35" t="s">
        <v>251</v>
      </c>
      <c r="D32" s="35" t="s">
        <v>182</v>
      </c>
      <c r="E32" s="35" t="s">
        <v>221</v>
      </c>
      <c r="F32" s="35" t="s">
        <v>222</v>
      </c>
      <c r="G32" s="36">
        <v>4059</v>
      </c>
    </row>
    <row r="33" spans="2:7" x14ac:dyDescent="0.25">
      <c r="B33" s="35" t="s">
        <v>156</v>
      </c>
      <c r="C33" s="35" t="s">
        <v>239</v>
      </c>
      <c r="D33" s="35" t="s">
        <v>157</v>
      </c>
      <c r="E33" s="35" t="s">
        <v>221</v>
      </c>
      <c r="F33" s="35" t="s">
        <v>222</v>
      </c>
      <c r="G33" s="36">
        <v>747989</v>
      </c>
    </row>
    <row r="34" spans="2:7" x14ac:dyDescent="0.25">
      <c r="B34" s="35" t="s">
        <v>201</v>
      </c>
      <c r="C34" s="35" t="s">
        <v>252</v>
      </c>
      <c r="D34" s="35" t="s">
        <v>202</v>
      </c>
      <c r="E34" s="35" t="s">
        <v>221</v>
      </c>
      <c r="F34" s="35" t="s">
        <v>222</v>
      </c>
      <c r="G34" s="36">
        <v>2</v>
      </c>
    </row>
    <row r="35" spans="2:7" x14ac:dyDescent="0.25">
      <c r="B35" s="35" t="s">
        <v>212</v>
      </c>
      <c r="C35" s="35" t="s">
        <v>240</v>
      </c>
      <c r="D35" s="35" t="s">
        <v>101</v>
      </c>
      <c r="E35" s="35" t="s">
        <v>221</v>
      </c>
      <c r="F35" s="35" t="s">
        <v>222</v>
      </c>
      <c r="G35" s="36">
        <v>39781</v>
      </c>
    </row>
    <row r="36" spans="2:7" x14ac:dyDescent="0.25">
      <c r="B36" s="35" t="s">
        <v>203</v>
      </c>
      <c r="C36" s="35" t="s">
        <v>241</v>
      </c>
      <c r="D36" s="35" t="s">
        <v>18</v>
      </c>
      <c r="E36" s="35" t="s">
        <v>221</v>
      </c>
      <c r="F36" s="35" t="s">
        <v>222</v>
      </c>
      <c r="G36" s="36">
        <v>7010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08068-0B0D-46B3-BFEE-479704CF97A6}">
  <dimension ref="F2:AC50"/>
  <sheetViews>
    <sheetView workbookViewId="0">
      <selection activeCell="D12" sqref="D12"/>
    </sheetView>
  </sheetViews>
  <sheetFormatPr baseColWidth="10" defaultColWidth="9.140625" defaultRowHeight="15" x14ac:dyDescent="0.25"/>
  <cols>
    <col min="1" max="1" width="73.7109375" bestFit="1" customWidth="1"/>
    <col min="2" max="2" width="15" bestFit="1" customWidth="1"/>
    <col min="3" max="3" width="18.28515625" bestFit="1" customWidth="1"/>
    <col min="6" max="6" width="21.7109375" style="31" bestFit="1" customWidth="1"/>
    <col min="9" max="9" width="58.42578125" bestFit="1" customWidth="1"/>
    <col min="10" max="10" width="15" bestFit="1" customWidth="1"/>
    <col min="14" max="14" width="16.85546875" style="32" bestFit="1" customWidth="1"/>
    <col min="16" max="16" width="33.42578125" bestFit="1" customWidth="1"/>
    <col min="17" max="17" width="15" bestFit="1" customWidth="1"/>
    <col min="24" max="24" width="73.7109375" bestFit="1" customWidth="1"/>
    <col min="25" max="25" width="15" bestFit="1" customWidth="1"/>
    <col min="31" max="31" width="39.7109375" bestFit="1" customWidth="1"/>
    <col min="32" max="32" width="10" bestFit="1" customWidth="1"/>
  </cols>
  <sheetData>
    <row r="2" spans="24:29" x14ac:dyDescent="0.25">
      <c r="X2" s="33"/>
      <c r="Y2" s="33"/>
      <c r="Z2" s="33"/>
      <c r="AA2" s="33"/>
      <c r="AB2" s="33"/>
      <c r="AC2" s="33"/>
    </row>
    <row r="3" spans="24:29" x14ac:dyDescent="0.25">
      <c r="X3" s="33"/>
      <c r="Y3" s="33"/>
      <c r="Z3" s="33"/>
      <c r="AA3" s="33"/>
      <c r="AB3" s="33"/>
      <c r="AC3" s="33"/>
    </row>
    <row r="4" spans="24:29" x14ac:dyDescent="0.25">
      <c r="X4" s="33"/>
      <c r="Y4" s="33"/>
      <c r="Z4" s="33"/>
      <c r="AA4" s="33"/>
      <c r="AB4" s="33"/>
      <c r="AC4" s="33"/>
    </row>
    <row r="5" spans="24:29" x14ac:dyDescent="0.25">
      <c r="X5" s="33"/>
      <c r="Y5" s="33"/>
      <c r="Z5" s="33"/>
      <c r="AA5" s="33"/>
      <c r="AB5" s="33"/>
      <c r="AC5" s="33"/>
    </row>
    <row r="6" spans="24:29" x14ac:dyDescent="0.25">
      <c r="X6" s="33"/>
      <c r="Y6" s="33"/>
      <c r="Z6" s="33"/>
      <c r="AA6" s="33"/>
      <c r="AB6" s="33"/>
      <c r="AC6" s="33"/>
    </row>
    <row r="7" spans="24:29" x14ac:dyDescent="0.25">
      <c r="X7" s="33"/>
      <c r="Y7" s="33"/>
      <c r="Z7" s="33"/>
      <c r="AA7" s="33"/>
      <c r="AB7" s="33"/>
      <c r="AC7" s="33"/>
    </row>
    <row r="8" spans="24:29" x14ac:dyDescent="0.25">
      <c r="X8" s="33"/>
      <c r="Y8" s="33"/>
      <c r="Z8" s="33"/>
      <c r="AA8" s="33"/>
      <c r="AB8" s="33"/>
      <c r="AC8" s="33"/>
    </row>
    <row r="44" spans="24:29" x14ac:dyDescent="0.25">
      <c r="X44" s="33"/>
      <c r="Y44" s="33"/>
      <c r="Z44" s="33"/>
      <c r="AA44" s="33"/>
      <c r="AB44" s="33"/>
      <c r="AC44" s="33"/>
    </row>
    <row r="45" spans="24:29" x14ac:dyDescent="0.25">
      <c r="X45" s="33"/>
      <c r="Y45" s="33"/>
      <c r="Z45" s="33"/>
      <c r="AA45" s="33"/>
      <c r="AB45" s="33"/>
      <c r="AC45" s="33"/>
    </row>
    <row r="46" spans="24:29" x14ac:dyDescent="0.25">
      <c r="X46" s="33"/>
      <c r="Y46" s="33"/>
      <c r="Z46" s="33"/>
      <c r="AA46" s="33"/>
      <c r="AB46" s="33"/>
      <c r="AC46" s="33"/>
    </row>
    <row r="47" spans="24:29" x14ac:dyDescent="0.25">
      <c r="X47" s="33"/>
      <c r="Y47" s="33"/>
      <c r="Z47" s="33"/>
      <c r="AA47" s="33"/>
      <c r="AB47" s="33"/>
      <c r="AC47" s="33"/>
    </row>
    <row r="48" spans="24:29" x14ac:dyDescent="0.25">
      <c r="X48" s="33"/>
      <c r="Y48" s="33"/>
      <c r="Z48" s="33"/>
      <c r="AA48" s="33"/>
      <c r="AB48" s="33"/>
      <c r="AC48" s="33"/>
    </row>
    <row r="49" spans="24:29" x14ac:dyDescent="0.25">
      <c r="X49" s="33"/>
      <c r="Y49" s="33"/>
      <c r="Z49" s="33"/>
      <c r="AA49" s="33"/>
      <c r="AB49" s="33"/>
      <c r="AC49" s="33"/>
    </row>
    <row r="50" spans="24:29" x14ac:dyDescent="0.25">
      <c r="X50" s="33"/>
      <c r="Y50" s="33"/>
      <c r="Z50" s="33"/>
      <c r="AA50" s="33"/>
      <c r="AB50" s="33"/>
      <c r="AC50" s="33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A46A6357B662F418219076F0BC954BA" ma:contentTypeVersion="10" ma:contentTypeDescription="Opprett et nytt dokument." ma:contentTypeScope="" ma:versionID="b6eaebae8115487547508c15b6435811">
  <xsd:schema xmlns:xsd="http://www.w3.org/2001/XMLSchema" xmlns:xs="http://www.w3.org/2001/XMLSchema" xmlns:p="http://schemas.microsoft.com/office/2006/metadata/properties" xmlns:ns2="3c248d53-78c8-43b0-8460-e890939636e3" xmlns:ns3="427c2a47-db71-41ee-80e3-773b31108daa" targetNamespace="http://schemas.microsoft.com/office/2006/metadata/properties" ma:root="true" ma:fieldsID="e6d1f96a94c70e50336debd2f3fc68f2" ns2:_="" ns3:_="">
    <xsd:import namespace="3c248d53-78c8-43b0-8460-e890939636e3"/>
    <xsd:import namespace="427c2a47-db71-41ee-80e3-773b31108d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48d53-78c8-43b0-8460-e890939636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7c2a47-db71-41ee-80e3-773b31108da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79A1C3-4943-4FBA-83AF-D729A0CFFC0C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www.w3.org/XML/1998/namespace"/>
    <ds:schemaRef ds:uri="3c248d53-78c8-43b0-8460-e890939636e3"/>
    <ds:schemaRef ds:uri="427c2a47-db71-41ee-80e3-773b31108daa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E957F9E-CA06-4EDB-BBF3-FCA4B93110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248d53-78c8-43b0-8460-e890939636e3"/>
    <ds:schemaRef ds:uri="427c2a47-db71-41ee-80e3-773b31108d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E6844FC-9C5E-47D5-AC85-0D1118BBE119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5fae8262-b78e-4366-8929-a5d6aac95320}" enabled="1" method="Standard" siteId="{cf36141c-ddd7-45a7-b073-111f66d0b30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8</vt:i4>
      </vt:variant>
    </vt:vector>
  </HeadingPairs>
  <TitlesOfParts>
    <vt:vector size="8" baseType="lpstr">
      <vt:lpstr>Introduksjon til statistikk</vt:lpstr>
      <vt:lpstr>1. Meldingstjeneste</vt:lpstr>
      <vt:lpstr>2. Innsendingstjeneste</vt:lpstr>
      <vt:lpstr>3. Formidlingstjeneste</vt:lpstr>
      <vt:lpstr>4. Autorisasjonstjeneste</vt:lpstr>
      <vt:lpstr>5. Sum transaksjoner vektet</vt:lpstr>
      <vt:lpstr>Autorisasjon rådata</vt:lpstr>
      <vt:lpstr>rådata</vt:lpstr>
    </vt:vector>
  </TitlesOfParts>
  <Company>Accenture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rune.tommeras.larsen</dc:creator>
  <cp:lastModifiedBy>Husevåg, Ivar</cp:lastModifiedBy>
  <dcterms:created xsi:type="dcterms:W3CDTF">2015-01-13T11:45:49Z</dcterms:created>
  <dcterms:modified xsi:type="dcterms:W3CDTF">2024-09-03T09:00:45Z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0x0101003A46A6357B662F418219076F0BC954BA</vt:lpwstr>
  </property>
  <property fmtid="{D5CDD505-2E9C-101B-9397-08002B2CF9AE}" pid="3" name="MSIP_Label_5fae8262-b78e-4366-8929-a5d6aac95320_Enabled">
    <vt:lpwstr>true</vt:lpwstr>
  </property>
  <property fmtid="{D5CDD505-2E9C-101B-9397-08002B2CF9AE}" pid="4" name="MSIP_Label_5fae8262-b78e-4366-8929-a5d6aac95320_SetDate">
    <vt:lpwstr>2021-11-05T08:09:30Z</vt:lpwstr>
  </property>
  <property fmtid="{D5CDD505-2E9C-101B-9397-08002B2CF9AE}" pid="5" name="MSIP_Label_5fae8262-b78e-4366-8929-a5d6aac95320_Method">
    <vt:lpwstr>Standard</vt:lpwstr>
  </property>
  <property fmtid="{D5CDD505-2E9C-101B-9397-08002B2CF9AE}" pid="6" name="MSIP_Label_5fae8262-b78e-4366-8929-a5d6aac95320_Name">
    <vt:lpwstr>5fae8262-b78e-4366-8929-a5d6aac95320</vt:lpwstr>
  </property>
  <property fmtid="{D5CDD505-2E9C-101B-9397-08002B2CF9AE}" pid="7" name="MSIP_Label_5fae8262-b78e-4366-8929-a5d6aac95320_SiteId">
    <vt:lpwstr>cf36141c-ddd7-45a7-b073-111f66d0b30c</vt:lpwstr>
  </property>
  <property fmtid="{D5CDD505-2E9C-101B-9397-08002B2CF9AE}" pid="8" name="MSIP_Label_5fae8262-b78e-4366-8929-a5d6aac95320_ActionId">
    <vt:lpwstr>b27b6e91-8d92-4719-af94-1b701d5a7552</vt:lpwstr>
  </property>
  <property fmtid="{D5CDD505-2E9C-101B-9397-08002B2CF9AE}" pid="9" name="MSIP_Label_5fae8262-b78e-4366-8929-a5d6aac95320_ContentBits">
    <vt:lpwstr>0</vt:lpwstr>
  </property>
</Properties>
</file>