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ivar_husevag_digdir_no/Documents/Dokumenter/Servicerapporter/2024/Statistikker/"/>
    </mc:Choice>
  </mc:AlternateContent>
  <xr:revisionPtr revIDLastSave="0" documentId="8_{8F051775-A1FA-49B3-9A5B-F14818F8896C}" xr6:coauthVersionLast="47" xr6:coauthVersionMax="47" xr10:uidLastSave="{00000000-0000-0000-0000-000000000000}"/>
  <bookViews>
    <workbookView xWindow="3825" yWindow="120" windowWidth="38370" windowHeight="20505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72" l="1"/>
  <c r="E66" i="72"/>
  <c r="F66" i="72"/>
  <c r="G66" i="72"/>
  <c r="H66" i="72"/>
  <c r="I66" i="72"/>
  <c r="J66" i="72"/>
  <c r="K66" i="72"/>
  <c r="L66" i="72"/>
  <c r="M66" i="72"/>
  <c r="N66" i="72"/>
  <c r="O66" i="72"/>
  <c r="P40" i="16"/>
  <c r="I4" i="72"/>
  <c r="P21" i="16"/>
  <c r="O37" i="72"/>
  <c r="N37" i="72"/>
  <c r="M37" i="72"/>
  <c r="L37" i="72"/>
  <c r="K37" i="72"/>
  <c r="J37" i="72"/>
  <c r="I37" i="72"/>
  <c r="H37" i="72"/>
  <c r="G37" i="72"/>
  <c r="F37" i="72"/>
  <c r="E37" i="72"/>
  <c r="D37" i="72"/>
  <c r="P23" i="16"/>
  <c r="P36" i="16"/>
  <c r="P3" i="67"/>
  <c r="P4" i="67"/>
  <c r="P5" i="67"/>
  <c r="P6" i="67"/>
  <c r="P7" i="67"/>
  <c r="P40" i="66"/>
  <c r="P9" i="66"/>
  <c r="P8" i="36"/>
  <c r="D52" i="72"/>
  <c r="O52" i="72"/>
  <c r="N52" i="72"/>
  <c r="M52" i="72"/>
  <c r="L52" i="72"/>
  <c r="K52" i="72"/>
  <c r="J52" i="72"/>
  <c r="I52" i="72"/>
  <c r="H52" i="72"/>
  <c r="G52" i="72"/>
  <c r="F52" i="72"/>
  <c r="E52" i="72"/>
  <c r="P33" i="16"/>
  <c r="O42" i="72"/>
  <c r="N42" i="72"/>
  <c r="M42" i="72"/>
  <c r="L42" i="72"/>
  <c r="K42" i="72"/>
  <c r="J42" i="72"/>
  <c r="I42" i="72"/>
  <c r="H42" i="72"/>
  <c r="G42" i="72"/>
  <c r="F42" i="72"/>
  <c r="E42" i="72"/>
  <c r="D42" i="72"/>
  <c r="O23" i="72"/>
  <c r="N23" i="72"/>
  <c r="M23" i="72"/>
  <c r="L23" i="72"/>
  <c r="K23" i="72"/>
  <c r="J23" i="72"/>
  <c r="I23" i="72"/>
  <c r="H23" i="72"/>
  <c r="G23" i="72"/>
  <c r="F23" i="72"/>
  <c r="E23" i="72"/>
  <c r="D23" i="72"/>
  <c r="P26" i="16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7" i="36"/>
  <c r="P28" i="36"/>
  <c r="P3" i="16"/>
  <c r="P4" i="16"/>
  <c r="P5" i="16"/>
  <c r="P6" i="16"/>
  <c r="P7" i="16"/>
  <c r="P8" i="16"/>
  <c r="P9" i="16"/>
  <c r="P10" i="16"/>
  <c r="P11" i="16"/>
  <c r="P12" i="16"/>
  <c r="P13" i="16"/>
  <c r="P15" i="16"/>
  <c r="P16" i="16"/>
  <c r="P17" i="16"/>
  <c r="P18" i="16"/>
  <c r="P19" i="16"/>
  <c r="P20" i="16"/>
  <c r="P22" i="16"/>
  <c r="P24" i="16"/>
  <c r="P25" i="16"/>
  <c r="P27" i="16"/>
  <c r="P28" i="16"/>
  <c r="P29" i="16"/>
  <c r="P30" i="16"/>
  <c r="P31" i="16"/>
  <c r="P32" i="16"/>
  <c r="P34" i="16"/>
  <c r="P35" i="16"/>
  <c r="P37" i="16"/>
  <c r="P38" i="16"/>
  <c r="P39" i="16"/>
  <c r="P41" i="16"/>
  <c r="P42" i="16"/>
  <c r="P43" i="16"/>
  <c r="P14" i="16"/>
  <c r="P3" i="66"/>
  <c r="P4" i="66"/>
  <c r="P5" i="66"/>
  <c r="P6" i="66"/>
  <c r="P7" i="66"/>
  <c r="P8" i="66"/>
  <c r="P10" i="66"/>
  <c r="P11" i="66"/>
  <c r="P12" i="66"/>
  <c r="P13" i="66"/>
  <c r="P14" i="66"/>
  <c r="P15" i="66"/>
  <c r="P16" i="66"/>
  <c r="P18" i="66"/>
  <c r="P19" i="66"/>
  <c r="P20" i="66"/>
  <c r="P21" i="66"/>
  <c r="P22" i="66"/>
  <c r="P17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1" i="66"/>
  <c r="D14" i="72"/>
  <c r="E14" i="72"/>
  <c r="F14" i="72"/>
  <c r="G14" i="72"/>
  <c r="H14" i="72"/>
  <c r="I14" i="72"/>
  <c r="J14" i="72"/>
  <c r="K14" i="72"/>
  <c r="L14" i="72"/>
  <c r="M14" i="72"/>
  <c r="N14" i="72"/>
  <c r="O14" i="72"/>
  <c r="D29" i="72"/>
  <c r="E29" i="72"/>
  <c r="F29" i="72"/>
  <c r="G29" i="72"/>
  <c r="H29" i="72"/>
  <c r="I29" i="72"/>
  <c r="J29" i="72"/>
  <c r="K29" i="72"/>
  <c r="L29" i="72"/>
  <c r="M29" i="72"/>
  <c r="N29" i="72"/>
  <c r="O29" i="72"/>
  <c r="D55" i="72"/>
  <c r="E55" i="72"/>
  <c r="F55" i="72"/>
  <c r="G55" i="72"/>
  <c r="H55" i="72"/>
  <c r="I55" i="72"/>
  <c r="J55" i="72"/>
  <c r="K55" i="72"/>
  <c r="L55" i="72"/>
  <c r="M55" i="72"/>
  <c r="N55" i="72"/>
  <c r="O55" i="72"/>
  <c r="D9" i="72"/>
  <c r="E9" i="72"/>
  <c r="F9" i="72"/>
  <c r="G9" i="72"/>
  <c r="H9" i="72"/>
  <c r="I9" i="72"/>
  <c r="J9" i="72"/>
  <c r="K9" i="72"/>
  <c r="L9" i="72"/>
  <c r="M9" i="72"/>
  <c r="N9" i="72"/>
  <c r="O9" i="72"/>
  <c r="P66" i="72" l="1"/>
  <c r="P37" i="72"/>
  <c r="P52" i="72"/>
  <c r="P23" i="72"/>
  <c r="P42" i="72"/>
  <c r="P14" i="72"/>
  <c r="P29" i="72"/>
  <c r="P55" i="72"/>
  <c r="P9" i="72"/>
  <c r="D7" i="72"/>
  <c r="O7" i="72"/>
  <c r="N7" i="72"/>
  <c r="M7" i="72"/>
  <c r="L7" i="72"/>
  <c r="K7" i="72"/>
  <c r="J7" i="72"/>
  <c r="I7" i="72"/>
  <c r="H7" i="72"/>
  <c r="G7" i="72"/>
  <c r="F7" i="72"/>
  <c r="E7" i="72"/>
  <c r="D4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7" i="72"/>
  <c r="O48" i="72"/>
  <c r="O49" i="72"/>
  <c r="O50" i="72"/>
  <c r="O51" i="72"/>
  <c r="O53" i="72"/>
  <c r="O54" i="72"/>
  <c r="O56" i="72"/>
  <c r="O57" i="72"/>
  <c r="O58" i="72"/>
  <c r="O59" i="72"/>
  <c r="O60" i="72"/>
  <c r="O61" i="72"/>
  <c r="O62" i="72"/>
  <c r="O63" i="72"/>
  <c r="O64" i="72"/>
  <c r="O65" i="72"/>
  <c r="O67" i="72"/>
  <c r="O68" i="72"/>
  <c r="O69" i="72"/>
  <c r="O70" i="72"/>
  <c r="O71" i="72"/>
  <c r="O72" i="72"/>
  <c r="O73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7" i="72"/>
  <c r="N48" i="72"/>
  <c r="N49" i="72"/>
  <c r="N50" i="72"/>
  <c r="N51" i="72"/>
  <c r="N53" i="72"/>
  <c r="N54" i="72"/>
  <c r="N56" i="72"/>
  <c r="N57" i="72"/>
  <c r="N58" i="72"/>
  <c r="N59" i="72"/>
  <c r="N60" i="72"/>
  <c r="N61" i="72"/>
  <c r="N62" i="72"/>
  <c r="N63" i="72"/>
  <c r="N64" i="72"/>
  <c r="N65" i="72"/>
  <c r="N67" i="72"/>
  <c r="N68" i="72"/>
  <c r="N69" i="72"/>
  <c r="N70" i="72"/>
  <c r="N71" i="72"/>
  <c r="N72" i="72"/>
  <c r="N73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7" i="72"/>
  <c r="M48" i="72"/>
  <c r="M49" i="72"/>
  <c r="M50" i="72"/>
  <c r="M51" i="72"/>
  <c r="M53" i="72"/>
  <c r="M54" i="72"/>
  <c r="M56" i="72"/>
  <c r="M57" i="72"/>
  <c r="M58" i="72"/>
  <c r="M59" i="72"/>
  <c r="M60" i="72"/>
  <c r="M61" i="72"/>
  <c r="M62" i="72"/>
  <c r="M63" i="72"/>
  <c r="M64" i="72"/>
  <c r="M65" i="72"/>
  <c r="M67" i="72"/>
  <c r="M68" i="72"/>
  <c r="M69" i="72"/>
  <c r="M70" i="72"/>
  <c r="M71" i="72"/>
  <c r="M72" i="72"/>
  <c r="M73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7" i="72"/>
  <c r="L48" i="72"/>
  <c r="L49" i="72"/>
  <c r="L50" i="72"/>
  <c r="L51" i="72"/>
  <c r="L53" i="72"/>
  <c r="L54" i="72"/>
  <c r="L56" i="72"/>
  <c r="L57" i="72"/>
  <c r="L58" i="72"/>
  <c r="L59" i="72"/>
  <c r="L60" i="72"/>
  <c r="L61" i="72"/>
  <c r="L62" i="72"/>
  <c r="L63" i="72"/>
  <c r="L64" i="72"/>
  <c r="L65" i="72"/>
  <c r="L67" i="72"/>
  <c r="L68" i="72"/>
  <c r="L69" i="72"/>
  <c r="L70" i="72"/>
  <c r="L71" i="72"/>
  <c r="L72" i="72"/>
  <c r="L73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7" i="72"/>
  <c r="K48" i="72"/>
  <c r="K49" i="72"/>
  <c r="K50" i="72"/>
  <c r="K51" i="72"/>
  <c r="K53" i="72"/>
  <c r="K54" i="72"/>
  <c r="K56" i="72"/>
  <c r="K57" i="72"/>
  <c r="K58" i="72"/>
  <c r="K59" i="72"/>
  <c r="K60" i="72"/>
  <c r="K61" i="72"/>
  <c r="K62" i="72"/>
  <c r="K63" i="72"/>
  <c r="K64" i="72"/>
  <c r="K65" i="72"/>
  <c r="K67" i="72"/>
  <c r="K68" i="72"/>
  <c r="K69" i="72"/>
  <c r="K70" i="72"/>
  <c r="K71" i="72"/>
  <c r="K72" i="72"/>
  <c r="K73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7" i="72"/>
  <c r="J48" i="72"/>
  <c r="J49" i="72"/>
  <c r="J50" i="72"/>
  <c r="J51" i="72"/>
  <c r="J53" i="72"/>
  <c r="J54" i="72"/>
  <c r="J56" i="72"/>
  <c r="J57" i="72"/>
  <c r="J58" i="72"/>
  <c r="J59" i="72"/>
  <c r="J60" i="72"/>
  <c r="J61" i="72"/>
  <c r="J62" i="72"/>
  <c r="J63" i="72"/>
  <c r="J64" i="72"/>
  <c r="J65" i="72"/>
  <c r="J67" i="72"/>
  <c r="J68" i="72"/>
  <c r="J69" i="72"/>
  <c r="J70" i="72"/>
  <c r="J71" i="72"/>
  <c r="J72" i="72"/>
  <c r="J73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7" i="72"/>
  <c r="I48" i="72"/>
  <c r="I49" i="72"/>
  <c r="I50" i="72"/>
  <c r="I51" i="72"/>
  <c r="I53" i="72"/>
  <c r="I54" i="72"/>
  <c r="I56" i="72"/>
  <c r="I57" i="72"/>
  <c r="I58" i="72"/>
  <c r="I59" i="72"/>
  <c r="I60" i="72"/>
  <c r="I61" i="72"/>
  <c r="I62" i="72"/>
  <c r="I63" i="72"/>
  <c r="I64" i="72"/>
  <c r="I65" i="72"/>
  <c r="I67" i="72"/>
  <c r="I68" i="72"/>
  <c r="I69" i="72"/>
  <c r="I70" i="72"/>
  <c r="I71" i="72"/>
  <c r="I72" i="72"/>
  <c r="I73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7" i="72"/>
  <c r="H48" i="72"/>
  <c r="H49" i="72"/>
  <c r="H50" i="72"/>
  <c r="H51" i="72"/>
  <c r="H53" i="72"/>
  <c r="H54" i="72"/>
  <c r="H56" i="72"/>
  <c r="H57" i="72"/>
  <c r="H58" i="72"/>
  <c r="H59" i="72"/>
  <c r="H60" i="72"/>
  <c r="H61" i="72"/>
  <c r="H62" i="72"/>
  <c r="H63" i="72"/>
  <c r="H64" i="72"/>
  <c r="H65" i="72"/>
  <c r="H67" i="72"/>
  <c r="H68" i="72"/>
  <c r="H69" i="72"/>
  <c r="H70" i="72"/>
  <c r="H71" i="72"/>
  <c r="H72" i="72"/>
  <c r="H73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7" i="72"/>
  <c r="G48" i="72"/>
  <c r="G49" i="72"/>
  <c r="G50" i="72"/>
  <c r="G51" i="72"/>
  <c r="G53" i="72"/>
  <c r="G54" i="72"/>
  <c r="G56" i="72"/>
  <c r="G57" i="72"/>
  <c r="G58" i="72"/>
  <c r="G59" i="72"/>
  <c r="G60" i="72"/>
  <c r="G61" i="72"/>
  <c r="G62" i="72"/>
  <c r="G63" i="72"/>
  <c r="G64" i="72"/>
  <c r="G65" i="72"/>
  <c r="G67" i="72"/>
  <c r="G68" i="72"/>
  <c r="G69" i="72"/>
  <c r="G70" i="72"/>
  <c r="G71" i="72"/>
  <c r="G72" i="72"/>
  <c r="G73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7" i="72"/>
  <c r="F48" i="72"/>
  <c r="F49" i="72"/>
  <c r="F50" i="72"/>
  <c r="F51" i="72"/>
  <c r="F53" i="72"/>
  <c r="F54" i="72"/>
  <c r="F56" i="72"/>
  <c r="F57" i="72"/>
  <c r="F58" i="72"/>
  <c r="F59" i="72"/>
  <c r="F60" i="72"/>
  <c r="F61" i="72"/>
  <c r="F62" i="72"/>
  <c r="F63" i="72"/>
  <c r="F64" i="72"/>
  <c r="F65" i="72"/>
  <c r="F67" i="72"/>
  <c r="F68" i="72"/>
  <c r="F69" i="72"/>
  <c r="F70" i="72"/>
  <c r="F71" i="72"/>
  <c r="F72" i="72"/>
  <c r="F73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7" i="72"/>
  <c r="E48" i="72"/>
  <c r="E49" i="72"/>
  <c r="E50" i="72"/>
  <c r="E51" i="72"/>
  <c r="E53" i="72"/>
  <c r="E54" i="72"/>
  <c r="E56" i="72"/>
  <c r="E57" i="72"/>
  <c r="E58" i="72"/>
  <c r="E59" i="72"/>
  <c r="E60" i="72"/>
  <c r="E61" i="72"/>
  <c r="E62" i="72"/>
  <c r="E63" i="72"/>
  <c r="E64" i="72"/>
  <c r="E65" i="72"/>
  <c r="E67" i="72"/>
  <c r="E68" i="72"/>
  <c r="E69" i="72"/>
  <c r="E70" i="72"/>
  <c r="E71" i="72"/>
  <c r="E72" i="72"/>
  <c r="E73" i="72"/>
  <c r="D73" i="72"/>
  <c r="D72" i="72"/>
  <c r="D71" i="72"/>
  <c r="D70" i="72"/>
  <c r="D69" i="72"/>
  <c r="D68" i="72"/>
  <c r="D67" i="72"/>
  <c r="D65" i="72"/>
  <c r="D64" i="72"/>
  <c r="D63" i="72"/>
  <c r="D62" i="72"/>
  <c r="D61" i="72"/>
  <c r="D60" i="72"/>
  <c r="D59" i="72"/>
  <c r="D58" i="72"/>
  <c r="D57" i="72"/>
  <c r="D56" i="72"/>
  <c r="D54" i="72"/>
  <c r="D53" i="72"/>
  <c r="D51" i="72"/>
  <c r="D50" i="72"/>
  <c r="D49" i="72"/>
  <c r="D48" i="72"/>
  <c r="D47" i="72"/>
  <c r="D46" i="72"/>
  <c r="D45" i="72"/>
  <c r="D44" i="72"/>
  <c r="D43" i="72"/>
  <c r="D41" i="72"/>
  <c r="D40" i="72"/>
  <c r="D39" i="72"/>
  <c r="D38" i="72"/>
  <c r="D36" i="72"/>
  <c r="D35" i="72"/>
  <c r="D34" i="72"/>
  <c r="D33" i="72"/>
  <c r="D32" i="72"/>
  <c r="D31" i="72"/>
  <c r="D30" i="72"/>
  <c r="D28" i="72"/>
  <c r="D27" i="72"/>
  <c r="D26" i="72"/>
  <c r="D25" i="72"/>
  <c r="D24" i="72"/>
  <c r="D22" i="72"/>
  <c r="D21" i="72"/>
  <c r="D20" i="72"/>
  <c r="D19" i="72"/>
  <c r="D18" i="72"/>
  <c r="D17" i="72"/>
  <c r="D16" i="72"/>
  <c r="D15" i="72"/>
  <c r="D13" i="72"/>
  <c r="D12" i="72"/>
  <c r="D11" i="72"/>
  <c r="D10" i="72"/>
  <c r="D8" i="72"/>
  <c r="D6" i="72"/>
  <c r="D5" i="72"/>
  <c r="D3" i="72"/>
  <c r="P7" i="72" l="1"/>
  <c r="P32" i="72"/>
  <c r="P60" i="72"/>
  <c r="P18" i="72"/>
  <c r="P46" i="72"/>
  <c r="P43" i="72"/>
  <c r="P33" i="72"/>
  <c r="P6" i="72"/>
  <c r="P24" i="72"/>
  <c r="P39" i="72"/>
  <c r="P57" i="72"/>
  <c r="P4" i="72"/>
  <c r="P28" i="72"/>
  <c r="P44" i="72"/>
  <c r="P56" i="72"/>
  <c r="P41" i="72"/>
  <c r="P27" i="72"/>
  <c r="P13" i="72"/>
  <c r="P69" i="72"/>
  <c r="P26" i="72"/>
  <c r="P53" i="72"/>
  <c r="P25" i="72"/>
  <c r="P64" i="72"/>
  <c r="P36" i="72"/>
  <c r="P22" i="72"/>
  <c r="P35" i="72"/>
  <c r="P47" i="72"/>
  <c r="P34" i="72"/>
  <c r="P20" i="72"/>
  <c r="P8" i="72"/>
  <c r="P49" i="72"/>
  <c r="P10" i="72"/>
  <c r="P50" i="72"/>
  <c r="P38" i="72"/>
  <c r="P51" i="72"/>
  <c r="P11" i="72"/>
  <c r="P16" i="72"/>
  <c r="P30" i="72"/>
  <c r="P17" i="72"/>
  <c r="P5" i="72"/>
  <c r="P61" i="72"/>
  <c r="P19" i="72"/>
  <c r="P54" i="72"/>
  <c r="P45" i="72"/>
  <c r="P15" i="72"/>
  <c r="P58" i="72"/>
  <c r="P73" i="72"/>
  <c r="P12" i="72"/>
  <c r="P62" i="72"/>
  <c r="P63" i="72"/>
  <c r="P71" i="72"/>
  <c r="P65" i="72"/>
  <c r="P67" i="72"/>
  <c r="P72" i="72"/>
  <c r="P70" i="72"/>
  <c r="P59" i="72"/>
  <c r="P40" i="72"/>
  <c r="P21" i="72"/>
  <c r="P68" i="72"/>
  <c r="P48" i="72"/>
  <c r="P31" i="72"/>
  <c r="P3" i="72"/>
</calcChain>
</file>

<file path=xl/sharedStrings.xml><?xml version="1.0" encoding="utf-8"?>
<sst xmlns="http://schemas.openxmlformats.org/spreadsheetml/2006/main" count="750" uniqueCount="322">
  <si>
    <t>NAV</t>
  </si>
  <si>
    <t>Sjøfartsdirektoratet</t>
  </si>
  <si>
    <t>Patentstyret</t>
  </si>
  <si>
    <t>Statens vegvesen</t>
  </si>
  <si>
    <t>Arbeidstilsynet</t>
  </si>
  <si>
    <t>NVE</t>
  </si>
  <si>
    <t>Statens legemiddelverk</t>
  </si>
  <si>
    <t>Barne-, ungdoms- og familiedirektoratet</t>
  </si>
  <si>
    <t>Fiskeridirektoratet</t>
  </si>
  <si>
    <t>Lotteri- og stiftelsestilsynet</t>
  </si>
  <si>
    <t>Luftfartstilsynet</t>
  </si>
  <si>
    <t>Mattilsynet</t>
  </si>
  <si>
    <t>Nasjonal kommunikasjonsmyndighet</t>
  </si>
  <si>
    <t>Statens Kartverk</t>
  </si>
  <si>
    <t>Statistisk sentralbyrå</t>
  </si>
  <si>
    <t>Statistikk</t>
  </si>
  <si>
    <t>Sum</t>
  </si>
  <si>
    <t>Valgdirektoratet</t>
  </si>
  <si>
    <t>UDI</t>
  </si>
  <si>
    <t>Trondheim kommune</t>
  </si>
  <si>
    <t>Nr</t>
  </si>
  <si>
    <t>Oppdateringsfrekvens</t>
  </si>
  <si>
    <t>Månedlig</t>
  </si>
  <si>
    <t>Tilsynsrådet for advokatvirksomhet</t>
  </si>
  <si>
    <t>Datatilsynet</t>
  </si>
  <si>
    <t>Utdanningsdirektoratet</t>
  </si>
  <si>
    <t>Digitaliseringsdirektoratet</t>
  </si>
  <si>
    <t>Nasjonalbiblioteket</t>
  </si>
  <si>
    <t>Helse Møre og Romsdal HF</t>
  </si>
  <si>
    <t>Viken Fylkeskommune</t>
  </si>
  <si>
    <t>IKT Agder IKS</t>
  </si>
  <si>
    <t xml:space="preserve">Meldingstjeneste: Melding som sendes bruker i Altinn telles som én transaksjon.  </t>
  </si>
  <si>
    <t>Innsendingstjeneste:  Hvert hovedskjema (uavhengig om det er med vedleggskjema og filvedlegg) som er oversendes fra Altinn til tjenesteeier, telles som én transaksjon.  </t>
  </si>
  <si>
    <t>1. Meldingstjeneste</t>
  </si>
  <si>
    <t>2.  Innsendingstjeneste</t>
  </si>
  <si>
    <t xml:space="preserve">Formidlingstjeneste:  Hver forsendelse av data som sendes telles som én transaksjon.  </t>
  </si>
  <si>
    <t>3. Formidlingstjeneste</t>
  </si>
  <si>
    <t>Autorisasjonstjeneste: Hver autorisering av tilgang, verifisering av roller og rettigheter til bruk utenfor Altinn telles som en transaksjon.</t>
  </si>
  <si>
    <t>4. Autorisasjontjeneste</t>
  </si>
  <si>
    <t>Arkfane</t>
  </si>
  <si>
    <t>Organisasjonsnummer</t>
  </si>
  <si>
    <t>Navn</t>
  </si>
  <si>
    <t>Asker kommune</t>
  </si>
  <si>
    <t>Brønnøy kommune</t>
  </si>
  <si>
    <t>Direktoratet for Byggkvalitet</t>
  </si>
  <si>
    <t>Direktoratet for mineralforvaltning med Bergmesteren i Svalbard</t>
  </si>
  <si>
    <t>Direktoratet for samfunnssikkerhet og beredskap</t>
  </si>
  <si>
    <t>Elhub AS</t>
  </si>
  <si>
    <t>Finanstilsynet</t>
  </si>
  <si>
    <t xml:space="preserve">Helsedirektoratet </t>
  </si>
  <si>
    <t>Kystverket</t>
  </si>
  <si>
    <t>Norsk Kulturråd</t>
  </si>
  <si>
    <t>Norsk Pasientskadeerstatning</t>
  </si>
  <si>
    <t>Oljedirektoratet</t>
  </si>
  <si>
    <t>971183675</t>
  </si>
  <si>
    <t>Politidirektoratet</t>
  </si>
  <si>
    <t xml:space="preserve">Statens Arbeidsmiljøinstitutt </t>
  </si>
  <si>
    <t>Statens sivilrettsforvaltning</t>
  </si>
  <si>
    <t>Stavanger kommune</t>
  </si>
  <si>
    <t>Tolletaten</t>
  </si>
  <si>
    <t>DSB</t>
  </si>
  <si>
    <t>SKD</t>
  </si>
  <si>
    <t>Miljødirektoratet</t>
  </si>
  <si>
    <t>Fellesordningen for avtalefestet pensjon</t>
  </si>
  <si>
    <t>Statens lånekasse for utdanning</t>
  </si>
  <si>
    <t>Husbanken</t>
  </si>
  <si>
    <t xml:space="preserve">A-ordningen vSkatteetaten </t>
  </si>
  <si>
    <t>Lillestrøm kommune</t>
  </si>
  <si>
    <t>Norges vassdrags- og energidirektorat</t>
  </si>
  <si>
    <t>Oslo kommune Utviklings- og kompetanseetaten</t>
  </si>
  <si>
    <t>Skatteetaten</t>
  </si>
  <si>
    <t>Registerenheten i Brønnøysund</t>
  </si>
  <si>
    <t xml:space="preserve">Direktoratet for forvaltning og økonomistyring </t>
  </si>
  <si>
    <t>ENOVA SF</t>
  </si>
  <si>
    <t>Forsvaret</t>
  </si>
  <si>
    <t>KS-kommunesektorens organisasjon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</si>
  <si>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</si>
  <si>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Landbruksdirektoratet</t>
  </si>
  <si>
    <t>SLF</t>
  </si>
  <si>
    <t>Norsk Helsenett SF</t>
  </si>
  <si>
    <t>Statens havarikommisjon</t>
  </si>
  <si>
    <t>Statens Pensjonskasse forvaltningsbedrift</t>
  </si>
  <si>
    <t>Utlendingsdirektoratet</t>
  </si>
  <si>
    <t>DAT</t>
  </si>
  <si>
    <t>DIGDIR</t>
  </si>
  <si>
    <t>KS</t>
  </si>
  <si>
    <t>NSM</t>
  </si>
  <si>
    <t>Nasjonal sikkerhetsmyndighet</t>
  </si>
  <si>
    <t>Arbeids- og velferdsetaten</t>
  </si>
  <si>
    <t>SFD</t>
  </si>
  <si>
    <t>Forkortelse/kommunenummer</t>
  </si>
  <si>
    <t>K3030</t>
  </si>
  <si>
    <t>NB?</t>
  </si>
  <si>
    <t>NHN</t>
  </si>
  <si>
    <t>SHT</t>
  </si>
  <si>
    <t>STAMI</t>
  </si>
  <si>
    <t>POD</t>
  </si>
  <si>
    <t>K1103</t>
  </si>
  <si>
    <t>K3025</t>
  </si>
  <si>
    <t>K1813</t>
  </si>
  <si>
    <t>EFF</t>
  </si>
  <si>
    <t>K5001</t>
  </si>
  <si>
    <t>Mai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</si>
  <si>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</si>
  <si>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</si>
  <si>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</si>
  <si>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</si>
  <si>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</si>
  <si>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</si>
  <si>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</si>
  <si>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</si>
  <si>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</si>
  <si>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</si>
  <si>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Des</t>
  </si>
  <si>
    <t>HMRHF</t>
  </si>
  <si>
    <t>NKR</t>
  </si>
  <si>
    <t>KV</t>
  </si>
  <si>
    <t>FK30</t>
  </si>
  <si>
    <t>IKTA</t>
  </si>
  <si>
    <t>ENO</t>
  </si>
  <si>
    <t>Antall transaksjoner vektet i henhold til Samarbeidsavtalens bilag 4</t>
  </si>
  <si>
    <t>5. Sum transaksjoner vektet</t>
  </si>
  <si>
    <t>Regnes ut</t>
  </si>
  <si>
    <t>ServiceOwnerCode</t>
  </si>
  <si>
    <t>ARBEIDS- OG VELFERDSETATEN</t>
  </si>
  <si>
    <t>BRØNNØYSUNDREGISTRENE HAVNEGATA</t>
  </si>
  <si>
    <t>ASF</t>
  </si>
  <si>
    <t>DIGITALISERINGSDIREKTORATET</t>
  </si>
  <si>
    <t>DIREKTORATET FOR BYGGKVALITET</t>
  </si>
  <si>
    <t>DIBK</t>
  </si>
  <si>
    <t>DIREKTORATET FOR FORVALTNING OG ØKONOMISTYRING</t>
  </si>
  <si>
    <t>DFO</t>
  </si>
  <si>
    <t>DIREKTORATET FOR MINERALFORVALTNING MED BERGMESTEREN FOR SVALBARD</t>
  </si>
  <si>
    <t>DMF</t>
  </si>
  <si>
    <t>DIREKTORATET FOR SAMFUNNSSIKKERHET OG BEREDSKAP (DSB)</t>
  </si>
  <si>
    <t>FINANSTILSYNET</t>
  </si>
  <si>
    <t>KRT</t>
  </si>
  <si>
    <t>FORSVARET</t>
  </si>
  <si>
    <t>FORS</t>
  </si>
  <si>
    <t>HELSEDIREKTORATET</t>
  </si>
  <si>
    <t>HDIR</t>
  </si>
  <si>
    <t>KS-KOMMUNESEKTORENS ORGANISASJON</t>
  </si>
  <si>
    <t>KYSTVERKET</t>
  </si>
  <si>
    <t>KYV</t>
  </si>
  <si>
    <t>LANDBRUKSDIREKTORATET</t>
  </si>
  <si>
    <t>NORSK PASIENTSKADEERSTATNING</t>
  </si>
  <si>
    <t>NPE</t>
  </si>
  <si>
    <t>PATENTSTYRET</t>
  </si>
  <si>
    <t>PAT</t>
  </si>
  <si>
    <t>POLITIDIREKTORATET</t>
  </si>
  <si>
    <t>REGISTERENHETEN I BRØNNØYSUND</t>
  </si>
  <si>
    <t>BRG</t>
  </si>
  <si>
    <t>SJØFARTSDIREKTORATET</t>
  </si>
  <si>
    <t>SKATTEETATEN</t>
  </si>
  <si>
    <t>STATENS LEGEMIDDELVERK</t>
  </si>
  <si>
    <t>SLV</t>
  </si>
  <si>
    <t>STATENS VEGVESEN</t>
  </si>
  <si>
    <t>SVV</t>
  </si>
  <si>
    <t>STATISTISK SENTRALBYRÅ</t>
  </si>
  <si>
    <t>SSB</t>
  </si>
  <si>
    <t>TOLLETATEN</t>
  </si>
  <si>
    <t>TAD</t>
  </si>
  <si>
    <t>UTDANNINGSDIREKTORATET</t>
  </si>
  <si>
    <t>UDIR</t>
  </si>
  <si>
    <t>ARBEIDSTILSYNET</t>
  </si>
  <si>
    <t>DATATILSYNET</t>
  </si>
  <si>
    <t>DPA</t>
  </si>
  <si>
    <t>FELLESORDNINGEN FOR AVTALEFESTET PENSJON</t>
  </si>
  <si>
    <t>FK</t>
  </si>
  <si>
    <t>FISKERIDIREKTORATET</t>
  </si>
  <si>
    <t>FD</t>
  </si>
  <si>
    <t>HELSE MØRE OG ROMSDAL HF</t>
  </si>
  <si>
    <t>LOTTERI- OG STIFTELSESTILSYNET</t>
  </si>
  <si>
    <t>LTS</t>
  </si>
  <si>
    <t>LUFTFARTSTILSYNET</t>
  </si>
  <si>
    <t>LT</t>
  </si>
  <si>
    <t>MATTILSYNET</t>
  </si>
  <si>
    <t>MAT</t>
  </si>
  <si>
    <t>OSLO KOMMUNE UTVIKLINGS- OG KOMPETANSEETATEN</t>
  </si>
  <si>
    <t>OK</t>
  </si>
  <si>
    <t>STATENS ARBEIDSMILJØINSTITUTT</t>
  </si>
  <si>
    <t>STATENS PENSJONSKASSE</t>
  </si>
  <si>
    <t>SPK</t>
  </si>
  <si>
    <t>STATENS SIVILRETTSFORVALTNING</t>
  </si>
  <si>
    <t>SRF</t>
  </si>
  <si>
    <t>TILSYNSRÅDET FOR ADVOKATVIRKSOMHET</t>
  </si>
  <si>
    <t>TRA</t>
  </si>
  <si>
    <t>VIKEN FYLKESKOMMUNE</t>
  </si>
  <si>
    <t>STATENS KARTVERK</t>
  </si>
  <si>
    <t>aar</t>
  </si>
  <si>
    <t>maaned</t>
  </si>
  <si>
    <t>antall</t>
  </si>
  <si>
    <t>BERGEN KOMMUNE</t>
  </si>
  <si>
    <t>BK</t>
  </si>
  <si>
    <t>ELHUB AS</t>
  </si>
  <si>
    <t>ELHUB</t>
  </si>
  <si>
    <t>KLIMA- OG FORURENSNINGSDIREKTORATET</t>
  </si>
  <si>
    <t>KLIF</t>
  </si>
  <si>
    <t>NASJONAL KOMMUNIKASJONSMYNDIGHET</t>
  </si>
  <si>
    <t>Nkom</t>
  </si>
  <si>
    <t>NORGES VASSDRAGS- OG ENERGIDIREKTORAT (NVE)</t>
  </si>
  <si>
    <t>Testetat for Accenture</t>
  </si>
  <si>
    <t>ACN</t>
  </si>
  <si>
    <t>UTLENDINGSDIREKTORATET</t>
  </si>
  <si>
    <t>OrgNavn</t>
  </si>
  <si>
    <t>OrgNr</t>
  </si>
  <si>
    <t>HUSBANKEN</t>
  </si>
  <si>
    <t>HB</t>
  </si>
  <si>
    <t>IKT AGDER IKS</t>
  </si>
  <si>
    <t>NORSK HELSENETT SF</t>
  </si>
  <si>
    <t>OLJEDIREKTORATET</t>
  </si>
  <si>
    <t>NPD</t>
  </si>
  <si>
    <t>TRONDHEIM KOMMUNE</t>
  </si>
  <si>
    <t>Samarbeidsavtale_Statistikk_1_correspondence</t>
  </si>
  <si>
    <t>Samarbeidsavtale_Statistikk_2_reporting</t>
  </si>
  <si>
    <t>Samarbeidsavtale_Statistikk_3_broker</t>
  </si>
  <si>
    <t>MILJØDIREKTORATET</t>
  </si>
  <si>
    <t>Mdir</t>
  </si>
  <si>
    <t>SKEDSMO KOMMUNE UNDER SLETTING FRA 01.01.2020</t>
  </si>
  <si>
    <t>K0231</t>
  </si>
  <si>
    <t>889640782</t>
  </si>
  <si>
    <t>2021</t>
  </si>
  <si>
    <t>10</t>
  </si>
  <si>
    <t>991825827</t>
  </si>
  <si>
    <t>971203420</t>
  </si>
  <si>
    <t>983544622</t>
  </si>
  <si>
    <t>942114184</t>
  </si>
  <si>
    <t>985359385</t>
  </si>
  <si>
    <t>981544315</t>
  </si>
  <si>
    <t>985399077</t>
  </si>
  <si>
    <t>999601391</t>
  </si>
  <si>
    <t>974446871</t>
  </si>
  <si>
    <t>994598759</t>
  </si>
  <si>
    <t>870917732</t>
  </si>
  <si>
    <t>971526157</t>
  </si>
  <si>
    <t>974760673</t>
  </si>
  <si>
    <t>974761076</t>
  </si>
  <si>
    <t>938275130</t>
  </si>
  <si>
    <t>874761222</t>
  </si>
  <si>
    <t>971032081</t>
  </si>
  <si>
    <t>942110464</t>
  </si>
  <si>
    <t>974760746</t>
  </si>
  <si>
    <t>964338531</t>
  </si>
  <si>
    <t>974760223</t>
  </si>
  <si>
    <t>974760282</t>
  </si>
  <si>
    <t>974760983</t>
  </si>
  <si>
    <t>915925529</t>
  </si>
  <si>
    <t>970935657</t>
  </si>
  <si>
    <t>971032146</t>
  </si>
  <si>
    <t>970205039</t>
  </si>
  <si>
    <t>974761262</t>
  </si>
  <si>
    <t>974760967</t>
  </si>
  <si>
    <t>492037605</t>
  </si>
  <si>
    <t>974706121</t>
  </si>
  <si>
    <t>986252932</t>
  </si>
  <si>
    <t>840747972</t>
  </si>
  <si>
    <t>986105174</t>
  </si>
  <si>
    <t>874783242</t>
  </si>
  <si>
    <t>971527412</t>
  </si>
  <si>
    <t>984936923</t>
  </si>
  <si>
    <t>982531950</t>
  </si>
  <si>
    <t>974761122</t>
  </si>
  <si>
    <t>971526920</t>
  </si>
  <si>
    <t>880455702</t>
  </si>
  <si>
    <t>970018131</t>
  </si>
  <si>
    <t>974761211</t>
  </si>
  <si>
    <t>974761467</t>
  </si>
  <si>
    <t>987414502</t>
  </si>
  <si>
    <t>997005562</t>
  </si>
  <si>
    <t>982391490</t>
  </si>
  <si>
    <t>981105516</t>
  </si>
  <si>
    <t>986186999</t>
  </si>
  <si>
    <t>914459265</t>
  </si>
  <si>
    <t>921693230</t>
  </si>
  <si>
    <t>995646137</t>
  </si>
  <si>
    <t>AVFALL SØR AS</t>
  </si>
  <si>
    <t>AFS</t>
  </si>
  <si>
    <t>DIREKTORATET FOR E-HELSE</t>
  </si>
  <si>
    <t>EHLS</t>
  </si>
  <si>
    <t>915933149</t>
  </si>
  <si>
    <t>Avfall Sør As</t>
  </si>
  <si>
    <t>BARNE-, UNGDOMS- OG FAMILIEDIREKTORATET</t>
  </si>
  <si>
    <t>BUF</t>
  </si>
  <si>
    <t>986128433</t>
  </si>
  <si>
    <t>MDIR</t>
  </si>
  <si>
    <t>NKOM</t>
  </si>
  <si>
    <t>SLK</t>
  </si>
  <si>
    <t>VALG</t>
  </si>
  <si>
    <t>Bergen Kommune</t>
  </si>
  <si>
    <t>Skdesmo Kommune Under Sletting Fra 01.01.2020</t>
  </si>
  <si>
    <t>Klima og Forurensingsdirektoratet</t>
  </si>
  <si>
    <t>Direktoratet for e-helse</t>
  </si>
  <si>
    <t>STATENS LÅNEKASSE FOR UTDANNING</t>
  </si>
  <si>
    <t>960885406</t>
  </si>
  <si>
    <t>983609155</t>
  </si>
  <si>
    <t>STATENS HAVARIKOMMISJON</t>
  </si>
  <si>
    <t>881143712</t>
  </si>
  <si>
    <t>VALGDIREKTORATET</t>
  </si>
  <si>
    <t>916132727</t>
  </si>
  <si>
    <t>KULTURDIREKTORATET</t>
  </si>
  <si>
    <t>FJELLINJEN AS</t>
  </si>
  <si>
    <t>FJEL</t>
  </si>
  <si>
    <t>941856543</t>
  </si>
  <si>
    <t>985042667</t>
  </si>
  <si>
    <t>NASJONALT ORGAN FOR KVALITET I UTDANNINGEN NOKUT</t>
  </si>
  <si>
    <t>NOKUT</t>
  </si>
  <si>
    <t>Fjellinjen AS</t>
  </si>
  <si>
    <t>Nasjonalt organ for kvalitet i Utdanningen NOKUT</t>
  </si>
  <si>
    <t>975936333</t>
  </si>
  <si>
    <t>REMIDT IKS</t>
  </si>
  <si>
    <t>RMT</t>
  </si>
  <si>
    <t>DIREKTORATET FOR MEDISINSKE PRODUKTER</t>
  </si>
  <si>
    <t>VIGO IKS</t>
  </si>
  <si>
    <t>VIGO</t>
  </si>
  <si>
    <t>998283914</t>
  </si>
  <si>
    <t>SOKKELDIREKTORATET</t>
  </si>
  <si>
    <t>MIDTRE NAMDAL AVFALLSSELSKAP IKS</t>
  </si>
  <si>
    <t>957387969</t>
  </si>
  <si>
    <t>MNA</t>
  </si>
  <si>
    <t>970921915</t>
  </si>
  <si>
    <t>SUNNFJORD MILJØVERK IKS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</si>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</sst>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65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0" fontId="6" fillId="0" borderId="12" xfId="0" applyFont="1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8" totalsRowShown="0" headerRowDxfId="102" dataDxfId="100" headerRowBorderDxfId="101" tableBorderDxfId="99" totalsRowBorderDxfId="98">
  <autoFilter ref="A2:P28" xr:uid="{C285871D-9E9F-4CDA-98F4-BB53D228D659}"/>
  <sortState xmlns:xlrd2="http://schemas.microsoft.com/office/spreadsheetml/2017/richdata2" ref="A3:P28">
    <sortCondition ref="B2:B28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1" totalsRowShown="0" headerRowDxfId="81" dataDxfId="80">
  <autoFilter ref="A2:P41" xr:uid="{393CD947-EDA6-49AE-AB74-BAECC6D0B338}"/>
  <sortState xmlns:xlrd2="http://schemas.microsoft.com/office/spreadsheetml/2017/richdata2" ref="A3:P41">
    <sortCondition ref="B2:B41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3" totalsRowShown="0" headerRowDxfId="27" dataDxfId="25" headerRowBorderDxfId="26" tableBorderDxfId="24" totalsRowBorderDxfId="23">
  <autoFilter ref="A2:P73" xr:uid="{25EF8CCF-12E5-4D00-85DD-5F9F24565D87}"/>
  <sortState xmlns:xlrd2="http://schemas.microsoft.com/office/spreadsheetml/2017/richdata2" ref="A3:P73">
    <sortCondition ref="B2:B73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9.140625" style="5"/>
    <col min="2" max="2" width="136.5703125" style="1" bestFit="1" customWidth="1"/>
    <col min="3" max="3" width="29.140625" style="1" bestFit="1" customWidth="1"/>
    <col min="4" max="4" width="37.42578125" style="1" customWidth="1"/>
    <col min="5" max="5" width="140.42578125" style="1" customWidth="1"/>
    <col min="6" max="16384" width="9.140625" style="1"/>
  </cols>
  <sheetData>
    <row r="10" spans="1:5" ht="21" x14ac:dyDescent="0.35">
      <c r="A10" s="4" t="s">
        <v>20</v>
      </c>
      <c r="B10" s="2" t="s">
        <v>15</v>
      </c>
      <c r="C10" s="2" t="s">
        <v>21</v>
      </c>
      <c r="D10" s="2" t="s">
        <v>39</v>
      </c>
      <c r="E10" s="2"/>
    </row>
    <row r="11" spans="1:5" ht="21" x14ac:dyDescent="0.35">
      <c r="A11" s="4">
        <v>1</v>
      </c>
      <c r="B11" s="6" t="s">
        <v>31</v>
      </c>
      <c r="C11" s="3" t="s">
        <v>22</v>
      </c>
      <c r="D11" s="8" t="s">
        <v>33</v>
      </c>
      <c r="E11" s="9" t="s">
        <v>213</v>
      </c>
    </row>
    <row r="12" spans="1:5" ht="42" x14ac:dyDescent="0.35">
      <c r="A12" s="4">
        <v>2</v>
      </c>
      <c r="B12" s="6" t="s">
        <v>32</v>
      </c>
      <c r="C12" s="3" t="s">
        <v>22</v>
      </c>
      <c r="D12" s="8" t="s">
        <v>34</v>
      </c>
      <c r="E12" s="9" t="s">
        <v>214</v>
      </c>
    </row>
    <row r="13" spans="1:5" ht="21" x14ac:dyDescent="0.35">
      <c r="A13" s="4">
        <v>3</v>
      </c>
      <c r="B13" s="6" t="s">
        <v>35</v>
      </c>
      <c r="C13" s="3" t="s">
        <v>22</v>
      </c>
      <c r="D13" s="8" t="s">
        <v>36</v>
      </c>
      <c r="E13" s="9" t="s">
        <v>215</v>
      </c>
    </row>
    <row r="14" spans="1:5" ht="127.5" x14ac:dyDescent="0.35">
      <c r="A14" s="4">
        <v>4</v>
      </c>
      <c r="B14" s="6" t="s">
        <v>37</v>
      </c>
      <c r="C14" s="3" t="s">
        <v>22</v>
      </c>
      <c r="D14" s="8" t="s">
        <v>38</v>
      </c>
      <c r="E14" s="10" t="s">
        <v>76</v>
      </c>
    </row>
    <row r="15" spans="1:5" ht="21" x14ac:dyDescent="0.35">
      <c r="A15" s="4">
        <v>5</v>
      </c>
      <c r="B15" s="6" t="s">
        <v>120</v>
      </c>
      <c r="C15" s="3" t="s">
        <v>22</v>
      </c>
      <c r="D15" s="17" t="s">
        <v>121</v>
      </c>
      <c r="E15" s="10" t="s">
        <v>122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zoomScaleNormal="100" workbookViewId="0">
      <selection activeCell="D30" sqref="D30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  <col min="21" max="21" width="73.7109375" bestFit="1" customWidth="1"/>
    <col min="22" max="22" width="10" bestFit="1" customWidth="1"/>
    <col min="23" max="23" width="7.140625" bestFit="1" customWidth="1"/>
  </cols>
  <sheetData>
    <row r="1" spans="1:16" ht="21" x14ac:dyDescent="0.35">
      <c r="D1" s="62">
        <v>2024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5">
      <c r="A2" s="11" t="s">
        <v>40</v>
      </c>
      <c r="B2" s="12" t="s">
        <v>41</v>
      </c>
      <c r="C2" s="12" t="s">
        <v>90</v>
      </c>
      <c r="D2" s="19" t="s">
        <v>103</v>
      </c>
      <c r="E2" s="19" t="s">
        <v>104</v>
      </c>
      <c r="F2" s="19" t="s">
        <v>105</v>
      </c>
      <c r="G2" s="19" t="s">
        <v>106</v>
      </c>
      <c r="H2" s="19" t="s">
        <v>102</v>
      </c>
      <c r="I2" s="19" t="s">
        <v>107</v>
      </c>
      <c r="J2" s="19" t="s">
        <v>108</v>
      </c>
      <c r="K2" s="19" t="s">
        <v>109</v>
      </c>
      <c r="L2" s="19" t="s">
        <v>110</v>
      </c>
      <c r="M2" s="19" t="s">
        <v>111</v>
      </c>
      <c r="N2" s="19" t="s">
        <v>112</v>
      </c>
      <c r="O2" s="19" t="s">
        <v>113</v>
      </c>
      <c r="P2" s="20" t="s">
        <v>16</v>
      </c>
    </row>
    <row r="3" spans="1:16" x14ac:dyDescent="0.25">
      <c r="A3" s="37" t="s">
        <v>220</v>
      </c>
      <c r="B3" s="37" t="s">
        <v>124</v>
      </c>
      <c r="C3" s="37" t="s">
        <v>0</v>
      </c>
      <c r="D3" s="30">
        <v>945557</v>
      </c>
      <c r="E3" s="30">
        <v>884606</v>
      </c>
      <c r="F3" s="30">
        <v>779909</v>
      </c>
      <c r="G3" s="30">
        <v>830954</v>
      </c>
      <c r="H3" s="30">
        <v>771366</v>
      </c>
      <c r="I3" s="30">
        <v>798673</v>
      </c>
      <c r="J3" s="30">
        <v>629480</v>
      </c>
      <c r="K3" s="30">
        <v>684418</v>
      </c>
      <c r="L3" s="30">
        <v>0</v>
      </c>
      <c r="M3" s="30">
        <v>0</v>
      </c>
      <c r="N3" s="30">
        <v>0</v>
      </c>
      <c r="O3" s="30">
        <v>0</v>
      </c>
      <c r="P3" s="30">
        <f>SUM(Melding[[#This Row],[Jan]:[Des]])</f>
        <v>6324963</v>
      </c>
    </row>
    <row r="4" spans="1:16" x14ac:dyDescent="0.25">
      <c r="A4" s="37" t="s">
        <v>253</v>
      </c>
      <c r="B4" s="37" t="s">
        <v>125</v>
      </c>
      <c r="C4" s="37" t="s">
        <v>126</v>
      </c>
      <c r="D4" s="30">
        <v>82757</v>
      </c>
      <c r="E4" s="30">
        <v>73750</v>
      </c>
      <c r="F4" s="30">
        <v>63539</v>
      </c>
      <c r="G4" s="30">
        <v>126614</v>
      </c>
      <c r="H4" s="30">
        <v>68582</v>
      </c>
      <c r="I4" s="30">
        <v>72913</v>
      </c>
      <c r="J4" s="30">
        <v>57216</v>
      </c>
      <c r="K4" s="30">
        <v>60124</v>
      </c>
      <c r="L4" s="30">
        <v>0</v>
      </c>
      <c r="M4" s="30">
        <v>0</v>
      </c>
      <c r="N4" s="30">
        <v>0</v>
      </c>
      <c r="O4" s="30">
        <v>0</v>
      </c>
      <c r="P4" s="30">
        <f>SUM(Melding[[#This Row],[Jan]:[Des]])</f>
        <v>605495</v>
      </c>
    </row>
    <row r="5" spans="1:16" x14ac:dyDescent="0.25">
      <c r="A5" s="37" t="s">
        <v>223</v>
      </c>
      <c r="B5" s="37" t="s">
        <v>127</v>
      </c>
      <c r="C5" s="37" t="s">
        <v>84</v>
      </c>
      <c r="D5" s="30">
        <v>1890</v>
      </c>
      <c r="E5" s="30">
        <v>1503</v>
      </c>
      <c r="F5" s="30">
        <v>1430</v>
      </c>
      <c r="G5" s="30">
        <v>1610</v>
      </c>
      <c r="H5" s="30">
        <v>1722</v>
      </c>
      <c r="I5" s="30">
        <v>1481</v>
      </c>
      <c r="J5" s="30">
        <v>328</v>
      </c>
      <c r="K5" s="30">
        <v>2059</v>
      </c>
      <c r="L5" s="30">
        <v>0</v>
      </c>
      <c r="M5" s="30">
        <v>0</v>
      </c>
      <c r="N5" s="30">
        <v>0</v>
      </c>
      <c r="O5" s="30">
        <v>0</v>
      </c>
      <c r="P5" s="30">
        <f>SUM(Melding[[#This Row],[Jan]:[Des]])</f>
        <v>12023</v>
      </c>
    </row>
    <row r="6" spans="1:16" x14ac:dyDescent="0.25">
      <c r="A6" s="37" t="s">
        <v>243</v>
      </c>
      <c r="B6" s="37" t="s">
        <v>128</v>
      </c>
      <c r="C6" s="37" t="s">
        <v>129</v>
      </c>
      <c r="D6" s="30">
        <v>62963</v>
      </c>
      <c r="E6" s="30">
        <v>69535</v>
      </c>
      <c r="F6" s="30">
        <v>79081</v>
      </c>
      <c r="G6" s="30">
        <v>86765</v>
      </c>
      <c r="H6" s="30">
        <v>95762</v>
      </c>
      <c r="I6" s="30">
        <v>91215</v>
      </c>
      <c r="J6" s="30">
        <v>62413</v>
      </c>
      <c r="K6" s="30">
        <v>68665</v>
      </c>
      <c r="L6" s="30">
        <v>0</v>
      </c>
      <c r="M6" s="30">
        <v>0</v>
      </c>
      <c r="N6" s="30">
        <v>0</v>
      </c>
      <c r="O6" s="30">
        <v>0</v>
      </c>
      <c r="P6" s="30">
        <f>SUM(Melding[[#This Row],[Jan]:[Des]])</f>
        <v>616399</v>
      </c>
    </row>
    <row r="7" spans="1:16" x14ac:dyDescent="0.25">
      <c r="A7" s="37" t="s">
        <v>254</v>
      </c>
      <c r="B7" s="37" t="s">
        <v>130</v>
      </c>
      <c r="C7" s="37" t="s">
        <v>131</v>
      </c>
      <c r="D7" s="30">
        <v>168185</v>
      </c>
      <c r="E7" s="30">
        <v>29149</v>
      </c>
      <c r="F7" s="30">
        <v>25497</v>
      </c>
      <c r="G7" s="30">
        <v>27557</v>
      </c>
      <c r="H7" s="30">
        <v>26274</v>
      </c>
      <c r="I7" s="30">
        <v>51198</v>
      </c>
      <c r="J7" s="30">
        <v>28565</v>
      </c>
      <c r="K7" s="30">
        <v>21668</v>
      </c>
      <c r="L7" s="30">
        <v>0</v>
      </c>
      <c r="M7" s="30">
        <v>0</v>
      </c>
      <c r="N7" s="30">
        <v>0</v>
      </c>
      <c r="O7" s="30">
        <v>0</v>
      </c>
      <c r="P7" s="30">
        <f>SUM(Melding[[#This Row],[Jan]:[Des]])</f>
        <v>378093</v>
      </c>
    </row>
    <row r="8" spans="1:16" x14ac:dyDescent="0.25">
      <c r="A8" s="56" t="s">
        <v>261</v>
      </c>
      <c r="B8" s="54" t="s">
        <v>311</v>
      </c>
      <c r="C8" s="55" t="s">
        <v>155</v>
      </c>
      <c r="D8" s="21">
        <v>252</v>
      </c>
      <c r="E8" s="21">
        <v>143</v>
      </c>
      <c r="F8" s="30">
        <v>147</v>
      </c>
      <c r="G8" s="30">
        <v>136</v>
      </c>
      <c r="H8" s="30">
        <v>97</v>
      </c>
      <c r="I8" s="30">
        <v>175</v>
      </c>
      <c r="J8" s="30">
        <v>81</v>
      </c>
      <c r="K8" s="30">
        <v>127</v>
      </c>
      <c r="L8" s="30">
        <v>0</v>
      </c>
      <c r="M8" s="30">
        <v>0</v>
      </c>
      <c r="N8" s="30">
        <v>0</v>
      </c>
      <c r="O8" s="30">
        <v>0</v>
      </c>
      <c r="P8" s="30">
        <f>SUM(Melding[[#This Row],[Jan]:[Des]])</f>
        <v>1158</v>
      </c>
    </row>
    <row r="9" spans="1:16" x14ac:dyDescent="0.25">
      <c r="A9" s="37" t="s">
        <v>244</v>
      </c>
      <c r="B9" s="37" t="s">
        <v>132</v>
      </c>
      <c r="C9" s="37" t="s">
        <v>133</v>
      </c>
      <c r="D9" s="30">
        <v>72</v>
      </c>
      <c r="E9" s="30">
        <v>42</v>
      </c>
      <c r="F9" s="30">
        <v>16</v>
      </c>
      <c r="G9" s="30">
        <v>54</v>
      </c>
      <c r="H9" s="30">
        <v>66</v>
      </c>
      <c r="I9" s="30">
        <v>18</v>
      </c>
      <c r="J9" s="30">
        <v>9</v>
      </c>
      <c r="K9" s="30">
        <v>10</v>
      </c>
      <c r="L9" s="30">
        <v>0</v>
      </c>
      <c r="M9" s="30">
        <v>0</v>
      </c>
      <c r="N9" s="30">
        <v>0</v>
      </c>
      <c r="O9" s="30">
        <v>0</v>
      </c>
      <c r="P9" s="30">
        <f>SUM(Melding[[#This Row],[Jan]:[Des]])</f>
        <v>287</v>
      </c>
    </row>
    <row r="10" spans="1:16" x14ac:dyDescent="0.25">
      <c r="A10" s="37" t="s">
        <v>245</v>
      </c>
      <c r="B10" s="37" t="s">
        <v>134</v>
      </c>
      <c r="C10" s="37" t="s">
        <v>60</v>
      </c>
      <c r="D10" s="30">
        <v>986</v>
      </c>
      <c r="E10" s="30">
        <v>1532</v>
      </c>
      <c r="F10" s="30">
        <v>1389</v>
      </c>
      <c r="G10" s="30">
        <v>1324</v>
      </c>
      <c r="H10" s="30">
        <v>714</v>
      </c>
      <c r="I10" s="30">
        <v>824</v>
      </c>
      <c r="J10" s="30">
        <v>525</v>
      </c>
      <c r="K10" s="30">
        <v>1087</v>
      </c>
      <c r="L10" s="30">
        <v>0</v>
      </c>
      <c r="M10" s="30">
        <v>0</v>
      </c>
      <c r="N10" s="30">
        <v>0</v>
      </c>
      <c r="O10" s="30">
        <v>0</v>
      </c>
      <c r="P10" s="30">
        <f>SUM(Melding[[#This Row],[Jan]:[Des]])</f>
        <v>8381</v>
      </c>
    </row>
    <row r="11" spans="1:16" x14ac:dyDescent="0.25">
      <c r="A11" s="37" t="s">
        <v>255</v>
      </c>
      <c r="B11" s="37" t="s">
        <v>135</v>
      </c>
      <c r="C11" s="37" t="s">
        <v>136</v>
      </c>
      <c r="D11" s="30">
        <v>219</v>
      </c>
      <c r="E11" s="30">
        <v>701</v>
      </c>
      <c r="F11" s="30">
        <v>148</v>
      </c>
      <c r="G11" s="30">
        <v>443</v>
      </c>
      <c r="H11" s="30">
        <v>518</v>
      </c>
      <c r="I11" s="30">
        <v>127</v>
      </c>
      <c r="J11" s="30">
        <v>201</v>
      </c>
      <c r="K11" s="30">
        <v>525</v>
      </c>
      <c r="L11" s="30">
        <v>0</v>
      </c>
      <c r="M11" s="30">
        <v>0</v>
      </c>
      <c r="N11" s="30">
        <v>0</v>
      </c>
      <c r="O11" s="30">
        <v>0</v>
      </c>
      <c r="P11" s="30">
        <f>SUM(Melding[[#This Row],[Jan]:[Des]])</f>
        <v>2882</v>
      </c>
    </row>
    <row r="12" spans="1:16" x14ac:dyDescent="0.25">
      <c r="A12" s="37" t="s">
        <v>256</v>
      </c>
      <c r="B12" s="37" t="s">
        <v>137</v>
      </c>
      <c r="C12" s="37" t="s">
        <v>138</v>
      </c>
      <c r="D12" s="30">
        <v>50366</v>
      </c>
      <c r="E12" s="30">
        <v>98958</v>
      </c>
      <c r="F12" s="30">
        <v>45952</v>
      </c>
      <c r="G12" s="30">
        <v>60507</v>
      </c>
      <c r="H12" s="30">
        <v>56509</v>
      </c>
      <c r="I12" s="30">
        <v>57587</v>
      </c>
      <c r="J12" s="30">
        <v>48877</v>
      </c>
      <c r="K12" s="30">
        <v>45101</v>
      </c>
      <c r="L12" s="30">
        <v>0</v>
      </c>
      <c r="M12" s="30">
        <v>0</v>
      </c>
      <c r="N12" s="30">
        <v>0</v>
      </c>
      <c r="O12" s="30">
        <v>0</v>
      </c>
      <c r="P12" s="30">
        <f>SUM(Melding[[#This Row],[Jan]:[Des]])</f>
        <v>463857</v>
      </c>
    </row>
    <row r="13" spans="1:16" x14ac:dyDescent="0.25">
      <c r="A13" s="37" t="s">
        <v>225</v>
      </c>
      <c r="B13" s="37" t="s">
        <v>139</v>
      </c>
      <c r="C13" s="37" t="s">
        <v>140</v>
      </c>
      <c r="D13" s="30">
        <v>4665</v>
      </c>
      <c r="E13" s="30">
        <v>6291</v>
      </c>
      <c r="F13" s="30">
        <v>4737</v>
      </c>
      <c r="G13" s="30">
        <v>5508</v>
      </c>
      <c r="H13" s="30">
        <v>4081</v>
      </c>
      <c r="I13" s="30">
        <v>8255</v>
      </c>
      <c r="J13" s="30">
        <v>4512</v>
      </c>
      <c r="K13" s="30">
        <v>5779</v>
      </c>
      <c r="L13" s="30">
        <v>0</v>
      </c>
      <c r="M13" s="30">
        <v>0</v>
      </c>
      <c r="N13" s="30">
        <v>0</v>
      </c>
      <c r="O13" s="30">
        <v>0</v>
      </c>
      <c r="P13" s="30">
        <f>SUM(Melding[[#This Row],[Jan]:[Des]])</f>
        <v>43828</v>
      </c>
    </row>
    <row r="14" spans="1:16" x14ac:dyDescent="0.25">
      <c r="A14" s="37" t="s">
        <v>248</v>
      </c>
      <c r="B14" s="37" t="s">
        <v>141</v>
      </c>
      <c r="C14" s="37" t="s">
        <v>85</v>
      </c>
      <c r="D14" s="30">
        <v>727623</v>
      </c>
      <c r="E14" s="30">
        <v>962966</v>
      </c>
      <c r="F14" s="30">
        <v>542787</v>
      </c>
      <c r="G14" s="30">
        <v>578626</v>
      </c>
      <c r="H14" s="30">
        <v>544054</v>
      </c>
      <c r="I14" s="30">
        <v>572511</v>
      </c>
      <c r="J14" s="30">
        <v>348571</v>
      </c>
      <c r="K14" s="30">
        <v>432811</v>
      </c>
      <c r="L14" s="30">
        <v>0</v>
      </c>
      <c r="M14" s="30">
        <v>0</v>
      </c>
      <c r="N14" s="30">
        <v>0</v>
      </c>
      <c r="O14" s="30">
        <v>0</v>
      </c>
      <c r="P14" s="30">
        <f>SUM(Melding[[#This Row],[Jan]:[Des]])</f>
        <v>4709949</v>
      </c>
    </row>
    <row r="15" spans="1:16" x14ac:dyDescent="0.25">
      <c r="A15" s="37" t="s">
        <v>258</v>
      </c>
      <c r="B15" s="14" t="s">
        <v>299</v>
      </c>
      <c r="C15" s="37" t="s">
        <v>115</v>
      </c>
      <c r="D15" s="30">
        <v>5489</v>
      </c>
      <c r="E15" s="30">
        <v>4699</v>
      </c>
      <c r="F15" s="30">
        <v>18755</v>
      </c>
      <c r="G15" s="30">
        <v>11468</v>
      </c>
      <c r="H15" s="30">
        <v>4480</v>
      </c>
      <c r="I15" s="30">
        <v>4291</v>
      </c>
      <c r="J15" s="30">
        <v>1891</v>
      </c>
      <c r="K15" s="30">
        <v>3766</v>
      </c>
      <c r="L15" s="30">
        <v>0</v>
      </c>
      <c r="M15" s="30">
        <v>0</v>
      </c>
      <c r="N15" s="30">
        <v>0</v>
      </c>
      <c r="O15" s="30">
        <v>0</v>
      </c>
      <c r="P15" s="30">
        <f>SUM(Melding[[#This Row],[Jan]:[Des]])</f>
        <v>54839</v>
      </c>
    </row>
    <row r="16" spans="1:16" x14ac:dyDescent="0.25">
      <c r="A16" s="37" t="s">
        <v>257</v>
      </c>
      <c r="B16" s="37" t="s">
        <v>142</v>
      </c>
      <c r="C16" s="37" t="s">
        <v>143</v>
      </c>
      <c r="D16" s="30">
        <v>6</v>
      </c>
      <c r="E16" s="30">
        <v>10</v>
      </c>
      <c r="F16" s="30">
        <v>5</v>
      </c>
      <c r="G16" s="30">
        <v>8</v>
      </c>
      <c r="H16" s="30">
        <v>13</v>
      </c>
      <c r="I16" s="30">
        <v>5</v>
      </c>
      <c r="J16" s="30">
        <v>9</v>
      </c>
      <c r="K16" s="30">
        <v>6</v>
      </c>
      <c r="L16" s="30">
        <v>0</v>
      </c>
      <c r="M16" s="30">
        <v>0</v>
      </c>
      <c r="N16" s="30">
        <v>0</v>
      </c>
      <c r="O16" s="30">
        <v>0</v>
      </c>
      <c r="P16" s="30">
        <f>SUM(Melding[[#This Row],[Jan]:[Des]])</f>
        <v>62</v>
      </c>
    </row>
    <row r="17" spans="1:16" x14ac:dyDescent="0.25">
      <c r="A17" s="37" t="s">
        <v>228</v>
      </c>
      <c r="B17" s="37" t="s">
        <v>144</v>
      </c>
      <c r="C17" s="37" t="s">
        <v>78</v>
      </c>
      <c r="D17" s="30">
        <v>127967</v>
      </c>
      <c r="E17" s="30">
        <v>83511</v>
      </c>
      <c r="F17" s="30">
        <v>106605</v>
      </c>
      <c r="G17" s="30">
        <v>48835</v>
      </c>
      <c r="H17" s="30">
        <v>44057</v>
      </c>
      <c r="I17" s="30">
        <v>36958</v>
      </c>
      <c r="J17" s="30">
        <v>14297</v>
      </c>
      <c r="K17" s="30">
        <v>49264</v>
      </c>
      <c r="L17" s="30">
        <v>0</v>
      </c>
      <c r="M17" s="30">
        <v>0</v>
      </c>
      <c r="N17" s="30">
        <v>0</v>
      </c>
      <c r="O17" s="30">
        <v>0</v>
      </c>
      <c r="P17" s="30">
        <f>SUM(Melding[[#This Row],[Jan]:[Des]])</f>
        <v>511494</v>
      </c>
    </row>
    <row r="18" spans="1:16" x14ac:dyDescent="0.25">
      <c r="A18" s="37" t="s">
        <v>259</v>
      </c>
      <c r="B18" s="37" t="s">
        <v>145</v>
      </c>
      <c r="C18" s="37" t="s">
        <v>146</v>
      </c>
      <c r="D18" s="30">
        <v>0</v>
      </c>
      <c r="E18" s="30">
        <v>8611</v>
      </c>
      <c r="F18" s="30">
        <v>2</v>
      </c>
      <c r="G18" s="30">
        <v>0</v>
      </c>
      <c r="H18" s="30">
        <v>3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f>SUM(Melding[[#This Row],[Jan]:[Des]])</f>
        <v>8616</v>
      </c>
    </row>
    <row r="19" spans="1:16" x14ac:dyDescent="0.25">
      <c r="A19" s="37" t="s">
        <v>234</v>
      </c>
      <c r="B19" s="37" t="s">
        <v>147</v>
      </c>
      <c r="C19" s="37" t="s">
        <v>148</v>
      </c>
      <c r="D19" s="30">
        <v>5368</v>
      </c>
      <c r="E19" s="30">
        <v>6478</v>
      </c>
      <c r="F19" s="30">
        <v>4460</v>
      </c>
      <c r="G19" s="30">
        <v>5177</v>
      </c>
      <c r="H19" s="30">
        <v>6301</v>
      </c>
      <c r="I19" s="30">
        <v>4919</v>
      </c>
      <c r="J19" s="30">
        <v>4607</v>
      </c>
      <c r="K19" s="30">
        <v>5027</v>
      </c>
      <c r="L19" s="30">
        <v>0</v>
      </c>
      <c r="M19" s="30">
        <v>0</v>
      </c>
      <c r="N19" s="30">
        <v>0</v>
      </c>
      <c r="O19" s="30">
        <v>0</v>
      </c>
      <c r="P19" s="30">
        <f>SUM(Melding[[#This Row],[Jan]:[Des]])</f>
        <v>42337</v>
      </c>
    </row>
    <row r="20" spans="1:16" x14ac:dyDescent="0.25">
      <c r="A20" s="37" t="s">
        <v>260</v>
      </c>
      <c r="B20" s="37" t="s">
        <v>149</v>
      </c>
      <c r="C20" s="37" t="s">
        <v>96</v>
      </c>
      <c r="D20" s="30">
        <v>63464</v>
      </c>
      <c r="E20" s="30">
        <v>63726</v>
      </c>
      <c r="F20" s="30">
        <v>57193</v>
      </c>
      <c r="G20" s="30">
        <v>65614</v>
      </c>
      <c r="H20" s="30">
        <v>60799</v>
      </c>
      <c r="I20" s="30">
        <v>62625</v>
      </c>
      <c r="J20" s="30">
        <v>49356</v>
      </c>
      <c r="K20" s="30">
        <v>60031</v>
      </c>
      <c r="L20" s="30">
        <v>0</v>
      </c>
      <c r="M20" s="30">
        <v>0</v>
      </c>
      <c r="N20" s="30">
        <v>0</v>
      </c>
      <c r="O20" s="30">
        <v>0</v>
      </c>
      <c r="P20" s="30">
        <f>SUM(Melding[[#This Row],[Jan]:[Des]])</f>
        <v>482808</v>
      </c>
    </row>
    <row r="21" spans="1:16" x14ac:dyDescent="0.25">
      <c r="A21" s="37" t="s">
        <v>235</v>
      </c>
      <c r="B21" s="37" t="s">
        <v>150</v>
      </c>
      <c r="C21" s="37" t="s">
        <v>151</v>
      </c>
      <c r="D21" s="30">
        <v>271822</v>
      </c>
      <c r="E21" s="30">
        <v>232613</v>
      </c>
      <c r="F21" s="30">
        <v>452465</v>
      </c>
      <c r="G21" s="30">
        <v>317809</v>
      </c>
      <c r="H21" s="30">
        <v>292071</v>
      </c>
      <c r="I21" s="30">
        <v>373910</v>
      </c>
      <c r="J21" s="30">
        <v>404947</v>
      </c>
      <c r="K21" s="30">
        <v>325414</v>
      </c>
      <c r="L21" s="30">
        <v>0</v>
      </c>
      <c r="M21" s="30">
        <v>0</v>
      </c>
      <c r="N21" s="30">
        <v>0</v>
      </c>
      <c r="O21" s="30">
        <v>0</v>
      </c>
      <c r="P21" s="30">
        <f>SUM(Melding[[#This Row],[Jan]:[Des]])</f>
        <v>2671051</v>
      </c>
    </row>
    <row r="22" spans="1:16" x14ac:dyDescent="0.25">
      <c r="A22" s="37" t="s">
        <v>250</v>
      </c>
      <c r="B22" s="37" t="s">
        <v>152</v>
      </c>
      <c r="C22" s="37" t="s">
        <v>89</v>
      </c>
      <c r="D22" s="30">
        <v>7745</v>
      </c>
      <c r="E22" s="30">
        <v>5972</v>
      </c>
      <c r="F22" s="30">
        <v>5473</v>
      </c>
      <c r="G22" s="30">
        <v>7011</v>
      </c>
      <c r="H22" s="30">
        <v>7102</v>
      </c>
      <c r="I22" s="30">
        <v>6420</v>
      </c>
      <c r="J22" s="30">
        <v>6930</v>
      </c>
      <c r="K22" s="30">
        <v>6879</v>
      </c>
      <c r="L22" s="30">
        <v>0</v>
      </c>
      <c r="M22" s="30">
        <v>0</v>
      </c>
      <c r="N22" s="30">
        <v>0</v>
      </c>
      <c r="O22" s="30">
        <v>0</v>
      </c>
      <c r="P22" s="30">
        <f>SUM(Melding[[#This Row],[Jan]:[Des]])</f>
        <v>53532</v>
      </c>
    </row>
    <row r="23" spans="1:16" x14ac:dyDescent="0.25">
      <c r="A23" s="37" t="s">
        <v>236</v>
      </c>
      <c r="B23" s="37" t="s">
        <v>153</v>
      </c>
      <c r="C23" s="37" t="s">
        <v>61</v>
      </c>
      <c r="D23" s="30">
        <v>3690967</v>
      </c>
      <c r="E23" s="30">
        <v>4167328</v>
      </c>
      <c r="F23" s="30">
        <v>9779606</v>
      </c>
      <c r="G23" s="30">
        <v>4330633</v>
      </c>
      <c r="H23" s="30">
        <v>3333456</v>
      </c>
      <c r="I23" s="30">
        <v>3957767</v>
      </c>
      <c r="J23" s="30">
        <v>1605090</v>
      </c>
      <c r="K23" s="30">
        <v>2176813</v>
      </c>
      <c r="L23" s="30">
        <v>0</v>
      </c>
      <c r="M23" s="30">
        <v>0</v>
      </c>
      <c r="N23" s="30">
        <v>0</v>
      </c>
      <c r="O23" s="30">
        <v>0</v>
      </c>
      <c r="P23" s="30">
        <f>SUM(Melding[[#This Row],[Jan]:[Des]])</f>
        <v>33041660</v>
      </c>
    </row>
    <row r="24" spans="1:16" x14ac:dyDescent="0.25">
      <c r="A24" s="37" t="s">
        <v>261</v>
      </c>
      <c r="B24" s="37" t="s">
        <v>154</v>
      </c>
      <c r="C24" s="37" t="s">
        <v>155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f>SUM(Melding[[#This Row],[Jan]:[Des]])</f>
        <v>0</v>
      </c>
    </row>
    <row r="25" spans="1:16" x14ac:dyDescent="0.25">
      <c r="A25" s="37" t="s">
        <v>239</v>
      </c>
      <c r="B25" s="37" t="s">
        <v>156</v>
      </c>
      <c r="C25" s="37" t="s">
        <v>157</v>
      </c>
      <c r="D25" s="30">
        <v>178754</v>
      </c>
      <c r="E25" s="30">
        <v>168994</v>
      </c>
      <c r="F25" s="30">
        <v>210744</v>
      </c>
      <c r="G25" s="30">
        <v>221147</v>
      </c>
      <c r="H25" s="30">
        <v>179991</v>
      </c>
      <c r="I25" s="30">
        <v>217319</v>
      </c>
      <c r="J25" s="30">
        <v>192422</v>
      </c>
      <c r="K25" s="30">
        <v>196483</v>
      </c>
      <c r="L25" s="30">
        <v>0</v>
      </c>
      <c r="M25" s="30">
        <v>0</v>
      </c>
      <c r="N25" s="30">
        <v>0</v>
      </c>
      <c r="O25" s="30">
        <v>0</v>
      </c>
      <c r="P25" s="30">
        <f>SUM(Melding[[#This Row],[Jan]:[Des]])</f>
        <v>1565854</v>
      </c>
    </row>
    <row r="26" spans="1:16" x14ac:dyDescent="0.25">
      <c r="A26" s="48" t="s">
        <v>262</v>
      </c>
      <c r="B26" s="49" t="s">
        <v>158</v>
      </c>
      <c r="C26" s="49" t="s">
        <v>159</v>
      </c>
      <c r="D26" s="30">
        <v>29508</v>
      </c>
      <c r="E26" s="30">
        <v>31641</v>
      </c>
      <c r="F26" s="30">
        <v>244938</v>
      </c>
      <c r="G26" s="30">
        <v>87747</v>
      </c>
      <c r="H26" s="30">
        <v>75499</v>
      </c>
      <c r="I26" s="30">
        <v>27724</v>
      </c>
      <c r="J26" s="30">
        <v>22485</v>
      </c>
      <c r="K26" s="30">
        <v>39949</v>
      </c>
      <c r="L26" s="30">
        <v>0</v>
      </c>
      <c r="M26" s="30">
        <v>0</v>
      </c>
      <c r="N26" s="30">
        <v>0</v>
      </c>
      <c r="O26" s="30">
        <v>0</v>
      </c>
      <c r="P26" s="47">
        <f>SUM(Melding[[#This Row],[Jan]:[Des]])</f>
        <v>559491</v>
      </c>
    </row>
    <row r="27" spans="1:16" x14ac:dyDescent="0.25">
      <c r="A27" s="48" t="s">
        <v>263</v>
      </c>
      <c r="B27" s="49" t="s">
        <v>160</v>
      </c>
      <c r="C27" s="48" t="s">
        <v>161</v>
      </c>
      <c r="D27" s="30">
        <v>36563</v>
      </c>
      <c r="E27" s="30">
        <v>36971</v>
      </c>
      <c r="F27" s="30">
        <v>39406</v>
      </c>
      <c r="G27" s="30">
        <v>39023</v>
      </c>
      <c r="H27" s="30">
        <v>40691</v>
      </c>
      <c r="I27" s="30">
        <v>39811</v>
      </c>
      <c r="J27" s="30">
        <v>39042</v>
      </c>
      <c r="K27" s="30">
        <v>36732</v>
      </c>
      <c r="L27" s="30">
        <v>0</v>
      </c>
      <c r="M27" s="30">
        <v>0</v>
      </c>
      <c r="N27" s="30">
        <v>0</v>
      </c>
      <c r="O27" s="30">
        <v>0</v>
      </c>
      <c r="P27" s="47">
        <f>SUM(Melding[[#This Row],[Jan]:[Des]])</f>
        <v>308239</v>
      </c>
    </row>
    <row r="28" spans="1:16" x14ac:dyDescent="0.25">
      <c r="A28" s="57" t="s">
        <v>264</v>
      </c>
      <c r="B28" s="49" t="s">
        <v>162</v>
      </c>
      <c r="C28" s="49" t="s">
        <v>163</v>
      </c>
      <c r="D28" s="47">
        <v>2</v>
      </c>
      <c r="E28" s="47">
        <v>10</v>
      </c>
      <c r="F28" s="47">
        <v>15</v>
      </c>
      <c r="G28" s="47">
        <v>316</v>
      </c>
      <c r="H28" s="47">
        <v>119</v>
      </c>
      <c r="I28" s="47">
        <v>230</v>
      </c>
      <c r="J28" s="47">
        <v>4</v>
      </c>
      <c r="K28" s="47">
        <v>114</v>
      </c>
      <c r="L28" s="47">
        <v>0</v>
      </c>
      <c r="M28" s="47">
        <v>0</v>
      </c>
      <c r="N28" s="47">
        <v>0</v>
      </c>
      <c r="O28" s="47">
        <v>0</v>
      </c>
      <c r="P28" s="47">
        <f>SUM(Melding[[#This Row],[Jan]:[Des]])</f>
        <v>810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1"/>
  <sheetViews>
    <sheetView zoomScale="85" zoomScaleNormal="85" workbookViewId="0">
      <selection activeCell="I45" sqref="I45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5" width="11.7109375" style="28" customWidth="1"/>
    <col min="6" max="16" width="11.7109375" style="29" customWidth="1"/>
    <col min="21" max="21" width="15" bestFit="1" customWidth="1"/>
    <col min="25" max="25" width="16.85546875" bestFit="1" customWidth="1"/>
  </cols>
  <sheetData>
    <row r="1" spans="1:16" ht="21" x14ac:dyDescent="0.35">
      <c r="D1" s="62">
        <v>2024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7" t="s">
        <v>40</v>
      </c>
      <c r="B2" s="7" t="s">
        <v>41</v>
      </c>
      <c r="C2" s="7" t="s">
        <v>90</v>
      </c>
      <c r="D2" s="26" t="s">
        <v>103</v>
      </c>
      <c r="E2" s="26" t="s">
        <v>104</v>
      </c>
      <c r="F2" s="26" t="s">
        <v>105</v>
      </c>
      <c r="G2" s="26" t="s">
        <v>106</v>
      </c>
      <c r="H2" s="26" t="s">
        <v>102</v>
      </c>
      <c r="I2" s="26" t="s">
        <v>107</v>
      </c>
      <c r="J2" s="26" t="s">
        <v>108</v>
      </c>
      <c r="K2" s="26" t="s">
        <v>109</v>
      </c>
      <c r="L2" s="26" t="s">
        <v>110</v>
      </c>
      <c r="M2" s="26" t="s">
        <v>111</v>
      </c>
      <c r="N2" s="26" t="s">
        <v>112</v>
      </c>
      <c r="O2" s="26" t="s">
        <v>113</v>
      </c>
      <c r="P2" s="27" t="s">
        <v>16</v>
      </c>
    </row>
    <row r="3" spans="1:16" x14ac:dyDescent="0.25">
      <c r="A3" t="s">
        <v>220</v>
      </c>
      <c r="B3" t="s">
        <v>124</v>
      </c>
      <c r="C3" t="s">
        <v>0</v>
      </c>
      <c r="D3" s="53">
        <v>297150</v>
      </c>
      <c r="E3" s="53">
        <v>276261</v>
      </c>
      <c r="F3" s="53">
        <v>236136</v>
      </c>
      <c r="G3" s="53">
        <v>255867</v>
      </c>
      <c r="H3" s="53">
        <v>233318</v>
      </c>
      <c r="I3" s="53">
        <v>221057</v>
      </c>
      <c r="J3" s="53">
        <v>177128</v>
      </c>
      <c r="K3" s="53">
        <v>220981</v>
      </c>
      <c r="L3" s="53">
        <v>0</v>
      </c>
      <c r="M3" s="53">
        <v>0</v>
      </c>
      <c r="N3" s="53">
        <v>0</v>
      </c>
      <c r="O3" s="53">
        <v>0</v>
      </c>
      <c r="P3" s="29">
        <f>SUM(Innsending[[#This Row],[Jan]:[Des]])</f>
        <v>1917898</v>
      </c>
    </row>
    <row r="4" spans="1:16" x14ac:dyDescent="0.25">
      <c r="A4" t="s">
        <v>265</v>
      </c>
      <c r="B4" t="s">
        <v>164</v>
      </c>
      <c r="C4" t="s">
        <v>83</v>
      </c>
      <c r="D4" s="53">
        <v>2133</v>
      </c>
      <c r="E4" s="53">
        <v>1959</v>
      </c>
      <c r="F4" s="53">
        <v>1942</v>
      </c>
      <c r="G4" s="53">
        <v>2554</v>
      </c>
      <c r="H4" s="53">
        <v>2237</v>
      </c>
      <c r="I4" s="53">
        <v>2251</v>
      </c>
      <c r="J4" s="53">
        <v>1436</v>
      </c>
      <c r="K4" s="53">
        <v>2268</v>
      </c>
      <c r="L4" s="53">
        <v>0</v>
      </c>
      <c r="M4" s="53">
        <v>0</v>
      </c>
      <c r="N4" s="53">
        <v>0</v>
      </c>
      <c r="O4" s="53">
        <v>0</v>
      </c>
      <c r="P4" s="29">
        <f>SUM(Innsending[[#This Row],[Jan]:[Des]])</f>
        <v>16780</v>
      </c>
    </row>
    <row r="5" spans="1:16" x14ac:dyDescent="0.25">
      <c r="A5" s="35" t="s">
        <v>283</v>
      </c>
      <c r="B5" s="41" t="s">
        <v>281</v>
      </c>
      <c r="C5" s="41" t="s">
        <v>282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29">
        <f>SUM(Innsending[[#This Row],[Jan]:[Des]])</f>
        <v>0</v>
      </c>
    </row>
    <row r="6" spans="1:16" x14ac:dyDescent="0.25">
      <c r="A6" t="s">
        <v>266</v>
      </c>
      <c r="B6" t="s">
        <v>165</v>
      </c>
      <c r="C6" t="s">
        <v>166</v>
      </c>
      <c r="D6" s="53">
        <v>400</v>
      </c>
      <c r="E6" s="53">
        <v>391</v>
      </c>
      <c r="F6" s="53">
        <v>242</v>
      </c>
      <c r="G6" s="53">
        <v>299</v>
      </c>
      <c r="H6" s="53">
        <v>286</v>
      </c>
      <c r="I6" s="53">
        <v>329</v>
      </c>
      <c r="J6" s="53">
        <v>222</v>
      </c>
      <c r="K6" s="53">
        <v>270</v>
      </c>
      <c r="L6" s="53">
        <v>0</v>
      </c>
      <c r="M6" s="53">
        <v>0</v>
      </c>
      <c r="N6" s="53">
        <v>0</v>
      </c>
      <c r="O6" s="53">
        <v>0</v>
      </c>
      <c r="P6" s="29">
        <f>SUM(Innsending[[#This Row],[Jan]:[Des]])</f>
        <v>2439</v>
      </c>
    </row>
    <row r="7" spans="1:16" x14ac:dyDescent="0.25">
      <c r="A7" t="s">
        <v>243</v>
      </c>
      <c r="B7" t="s">
        <v>128</v>
      </c>
      <c r="C7" t="s">
        <v>129</v>
      </c>
      <c r="D7" s="53">
        <v>23522</v>
      </c>
      <c r="E7" s="53">
        <v>25778</v>
      </c>
      <c r="F7" s="53">
        <v>27524</v>
      </c>
      <c r="G7" s="53">
        <v>30716</v>
      </c>
      <c r="H7" s="53">
        <v>29739</v>
      </c>
      <c r="I7" s="53">
        <v>32445</v>
      </c>
      <c r="J7" s="53">
        <v>21499</v>
      </c>
      <c r="K7" s="53">
        <v>24469</v>
      </c>
      <c r="L7" s="53">
        <v>0</v>
      </c>
      <c r="M7" s="53">
        <v>0</v>
      </c>
      <c r="N7" s="53">
        <v>0</v>
      </c>
      <c r="O7" s="53">
        <v>0</v>
      </c>
      <c r="P7" s="29">
        <f>SUM(Innsending[[#This Row],[Jan]:[Des]])</f>
        <v>215692</v>
      </c>
    </row>
    <row r="8" spans="1:16" x14ac:dyDescent="0.25">
      <c r="A8" t="s">
        <v>279</v>
      </c>
      <c r="B8" t="s">
        <v>277</v>
      </c>
      <c r="C8" t="s">
        <v>278</v>
      </c>
      <c r="D8" s="53">
        <v>0</v>
      </c>
      <c r="E8" s="53">
        <v>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29">
        <f>SUM(Innsending[[#This Row],[Jan]:[Des]])</f>
        <v>1</v>
      </c>
    </row>
    <row r="9" spans="1:16" x14ac:dyDescent="0.25">
      <c r="A9" s="51" t="s">
        <v>261</v>
      </c>
      <c r="B9" s="41" t="s">
        <v>311</v>
      </c>
      <c r="C9" s="41" t="s">
        <v>155</v>
      </c>
      <c r="D9" s="38">
        <v>885</v>
      </c>
      <c r="E9" s="38">
        <v>849</v>
      </c>
      <c r="F9" s="38">
        <v>760</v>
      </c>
      <c r="G9" s="38">
        <v>914</v>
      </c>
      <c r="H9" s="38">
        <v>873</v>
      </c>
      <c r="I9" s="38">
        <v>933</v>
      </c>
      <c r="J9" s="38">
        <v>653</v>
      </c>
      <c r="K9" s="38">
        <v>709</v>
      </c>
      <c r="L9" s="38"/>
      <c r="M9" s="38"/>
      <c r="N9" s="38"/>
      <c r="O9" s="38"/>
      <c r="P9" s="34">
        <f>SUM(Innsending[[#This Row],[Jan]:[Des]])</f>
        <v>6576</v>
      </c>
    </row>
    <row r="10" spans="1:16" x14ac:dyDescent="0.25">
      <c r="A10" t="s">
        <v>245</v>
      </c>
      <c r="B10" t="s">
        <v>134</v>
      </c>
      <c r="C10" t="s">
        <v>60</v>
      </c>
      <c r="D10" s="53">
        <v>2550</v>
      </c>
      <c r="E10" s="53">
        <v>4473</v>
      </c>
      <c r="F10" s="53">
        <v>2247</v>
      </c>
      <c r="G10" s="53">
        <v>1089</v>
      </c>
      <c r="H10" s="53">
        <v>913</v>
      </c>
      <c r="I10" s="53">
        <v>398</v>
      </c>
      <c r="J10" s="53">
        <v>60</v>
      </c>
      <c r="K10" s="53">
        <v>54</v>
      </c>
      <c r="L10" s="53">
        <v>0</v>
      </c>
      <c r="M10" s="53">
        <v>0</v>
      </c>
      <c r="N10" s="53">
        <v>0</v>
      </c>
      <c r="O10" s="53">
        <v>0</v>
      </c>
      <c r="P10" s="29">
        <f>SUM(Innsending[[#This Row],[Jan]:[Des]])</f>
        <v>11784</v>
      </c>
    </row>
    <row r="11" spans="1:16" x14ac:dyDescent="0.25">
      <c r="A11" s="51" t="s">
        <v>294</v>
      </c>
      <c r="B11" s="41" t="s">
        <v>73</v>
      </c>
      <c r="C11" t="s">
        <v>119</v>
      </c>
      <c r="D11" s="53">
        <v>27</v>
      </c>
      <c r="E11" s="53">
        <v>26</v>
      </c>
      <c r="F11" s="53">
        <v>14</v>
      </c>
      <c r="G11" s="53">
        <v>19</v>
      </c>
      <c r="H11" s="53">
        <v>26</v>
      </c>
      <c r="I11" s="53">
        <v>25</v>
      </c>
      <c r="J11" s="53">
        <v>19</v>
      </c>
      <c r="K11" s="53">
        <v>24</v>
      </c>
      <c r="L11" s="53">
        <v>0</v>
      </c>
      <c r="M11" s="53">
        <v>0</v>
      </c>
      <c r="N11" s="53">
        <v>0</v>
      </c>
      <c r="O11" s="53">
        <v>0</v>
      </c>
      <c r="P11" s="29">
        <f>SUM(Innsending[[#This Row],[Jan]:[Des]])</f>
        <v>180</v>
      </c>
    </row>
    <row r="12" spans="1:16" x14ac:dyDescent="0.25">
      <c r="A12" t="s">
        <v>267</v>
      </c>
      <c r="B12" t="s">
        <v>167</v>
      </c>
      <c r="C12" t="s">
        <v>168</v>
      </c>
      <c r="D12" s="53">
        <v>2203</v>
      </c>
      <c r="E12" s="53">
        <v>2204</v>
      </c>
      <c r="F12" s="53">
        <v>1830</v>
      </c>
      <c r="G12" s="53">
        <v>2271</v>
      </c>
      <c r="H12" s="53">
        <v>1658</v>
      </c>
      <c r="I12" s="53">
        <v>1747</v>
      </c>
      <c r="J12" s="53">
        <v>1275</v>
      </c>
      <c r="K12" s="53">
        <v>1851</v>
      </c>
      <c r="L12" s="53">
        <v>0</v>
      </c>
      <c r="M12" s="53">
        <v>0</v>
      </c>
      <c r="N12" s="53">
        <v>0</v>
      </c>
      <c r="O12" s="53">
        <v>0</v>
      </c>
      <c r="P12" s="29">
        <f>SUM(Innsending[[#This Row],[Jan]:[Des]])</f>
        <v>15039</v>
      </c>
    </row>
    <row r="13" spans="1:16" x14ac:dyDescent="0.25">
      <c r="A13" t="s">
        <v>255</v>
      </c>
      <c r="B13" t="s">
        <v>135</v>
      </c>
      <c r="C13" t="s">
        <v>136</v>
      </c>
      <c r="D13" s="53">
        <v>3824</v>
      </c>
      <c r="E13" s="53">
        <v>4440</v>
      </c>
      <c r="F13" s="53">
        <v>2193</v>
      </c>
      <c r="G13" s="53">
        <v>3845</v>
      </c>
      <c r="H13" s="53">
        <v>3084</v>
      </c>
      <c r="I13" s="53">
        <v>1475</v>
      </c>
      <c r="J13" s="53">
        <v>3016</v>
      </c>
      <c r="K13" s="53">
        <v>3760</v>
      </c>
      <c r="L13" s="53">
        <v>0</v>
      </c>
      <c r="M13" s="53">
        <v>0</v>
      </c>
      <c r="N13" s="53">
        <v>0</v>
      </c>
      <c r="O13" s="53">
        <v>0</v>
      </c>
      <c r="P13" s="29">
        <f>SUM(Innsending[[#This Row],[Jan]:[Des]])</f>
        <v>25637</v>
      </c>
    </row>
    <row r="14" spans="1:16" x14ac:dyDescent="0.25">
      <c r="A14" t="s">
        <v>224</v>
      </c>
      <c r="B14" t="s">
        <v>169</v>
      </c>
      <c r="C14" t="s">
        <v>170</v>
      </c>
      <c r="D14" s="53">
        <v>1272</v>
      </c>
      <c r="E14" s="53">
        <v>1038</v>
      </c>
      <c r="F14" s="53">
        <v>961</v>
      </c>
      <c r="G14" s="53">
        <v>912</v>
      </c>
      <c r="H14" s="53">
        <v>906</v>
      </c>
      <c r="I14" s="53">
        <v>994</v>
      </c>
      <c r="J14" s="53">
        <v>1065</v>
      </c>
      <c r="K14" s="53">
        <v>1079</v>
      </c>
      <c r="L14" s="53">
        <v>0</v>
      </c>
      <c r="M14" s="53">
        <v>0</v>
      </c>
      <c r="N14" s="53">
        <v>0</v>
      </c>
      <c r="O14" s="53">
        <v>0</v>
      </c>
      <c r="P14" s="29">
        <f>SUM(Innsending[[#This Row],[Jan]:[Des]])</f>
        <v>8227</v>
      </c>
    </row>
    <row r="15" spans="1:16" x14ac:dyDescent="0.25">
      <c r="A15" t="s">
        <v>268</v>
      </c>
      <c r="B15" t="s">
        <v>171</v>
      </c>
      <c r="C15" t="s">
        <v>114</v>
      </c>
      <c r="D15" s="53">
        <v>47</v>
      </c>
      <c r="E15" s="53">
        <v>39</v>
      </c>
      <c r="F15" s="53">
        <v>29</v>
      </c>
      <c r="G15" s="53">
        <v>40</v>
      </c>
      <c r="H15" s="53">
        <v>57</v>
      </c>
      <c r="I15" s="53">
        <v>62</v>
      </c>
      <c r="J15" s="53">
        <v>55</v>
      </c>
      <c r="K15" s="53">
        <v>13</v>
      </c>
      <c r="L15" s="53">
        <v>0</v>
      </c>
      <c r="M15" s="53">
        <v>0</v>
      </c>
      <c r="N15" s="53">
        <v>0</v>
      </c>
      <c r="O15" s="53">
        <v>0</v>
      </c>
      <c r="P15" s="29">
        <f>SUM(Innsending[[#This Row],[Jan]:[Des]])</f>
        <v>342</v>
      </c>
    </row>
    <row r="16" spans="1:16" x14ac:dyDescent="0.25">
      <c r="A16" t="s">
        <v>225</v>
      </c>
      <c r="B16" t="s">
        <v>139</v>
      </c>
      <c r="C16" t="s">
        <v>140</v>
      </c>
      <c r="D16" s="53">
        <v>9719</v>
      </c>
      <c r="E16" s="53">
        <v>10070</v>
      </c>
      <c r="F16" s="53">
        <v>10152</v>
      </c>
      <c r="G16" s="53">
        <v>10414</v>
      </c>
      <c r="H16" s="53">
        <v>8803</v>
      </c>
      <c r="I16" s="53">
        <v>12671</v>
      </c>
      <c r="J16" s="53">
        <v>8970</v>
      </c>
      <c r="K16" s="53">
        <v>10002</v>
      </c>
      <c r="L16" s="53">
        <v>0</v>
      </c>
      <c r="M16" s="53">
        <v>0</v>
      </c>
      <c r="N16" s="53">
        <v>0</v>
      </c>
      <c r="O16" s="53">
        <v>0</v>
      </c>
      <c r="P16" s="29">
        <f>SUM(Innsending[[#This Row],[Jan]:[Des]])</f>
        <v>80801</v>
      </c>
    </row>
    <row r="17" spans="1:16" x14ac:dyDescent="0.25">
      <c r="A17" t="s">
        <v>258</v>
      </c>
      <c r="B17" t="s">
        <v>299</v>
      </c>
      <c r="C17" t="s">
        <v>115</v>
      </c>
      <c r="D17" s="53">
        <v>1847</v>
      </c>
      <c r="E17" s="53">
        <v>3714</v>
      </c>
      <c r="F17" s="53">
        <v>4933</v>
      </c>
      <c r="G17" s="53">
        <v>1595</v>
      </c>
      <c r="H17" s="53">
        <v>1554</v>
      </c>
      <c r="I17" s="53">
        <v>2015</v>
      </c>
      <c r="J17" s="53">
        <v>494</v>
      </c>
      <c r="K17" s="53">
        <v>1997</v>
      </c>
      <c r="L17" s="53">
        <v>0</v>
      </c>
      <c r="M17" s="53">
        <v>0</v>
      </c>
      <c r="N17" s="53">
        <v>0</v>
      </c>
      <c r="O17" s="53">
        <v>0</v>
      </c>
      <c r="P17" s="29">
        <f>SUM(Innsending[[#This Row],[Jan]:[Des]])</f>
        <v>18149</v>
      </c>
    </row>
    <row r="18" spans="1:16" x14ac:dyDescent="0.25">
      <c r="A18" t="s">
        <v>257</v>
      </c>
      <c r="B18" t="s">
        <v>142</v>
      </c>
      <c r="C18" t="s">
        <v>143</v>
      </c>
      <c r="D18" s="53">
        <v>6</v>
      </c>
      <c r="E18" s="53">
        <v>11</v>
      </c>
      <c r="F18" s="53">
        <v>5</v>
      </c>
      <c r="G18" s="53">
        <v>8</v>
      </c>
      <c r="H18" s="53">
        <v>13</v>
      </c>
      <c r="I18" s="53">
        <v>5</v>
      </c>
      <c r="J18" s="53">
        <v>9</v>
      </c>
      <c r="K18" s="53">
        <v>6</v>
      </c>
      <c r="L18" s="53">
        <v>0</v>
      </c>
      <c r="M18" s="53">
        <v>0</v>
      </c>
      <c r="N18" s="53">
        <v>0</v>
      </c>
      <c r="O18" s="53">
        <v>0</v>
      </c>
      <c r="P18" s="29">
        <f>SUM(Innsending[[#This Row],[Jan]:[Des]])</f>
        <v>63</v>
      </c>
    </row>
    <row r="19" spans="1:16" x14ac:dyDescent="0.25">
      <c r="A19" t="s">
        <v>228</v>
      </c>
      <c r="B19" t="s">
        <v>144</v>
      </c>
      <c r="C19" t="s">
        <v>78</v>
      </c>
      <c r="D19" s="53">
        <v>66</v>
      </c>
      <c r="E19" s="53">
        <v>62</v>
      </c>
      <c r="F19" s="53">
        <v>64</v>
      </c>
      <c r="G19" s="53">
        <v>48</v>
      </c>
      <c r="H19" s="53">
        <v>34</v>
      </c>
      <c r="I19" s="53">
        <v>44</v>
      </c>
      <c r="J19" s="53">
        <v>31</v>
      </c>
      <c r="K19" s="53">
        <v>38</v>
      </c>
      <c r="L19" s="53">
        <v>0</v>
      </c>
      <c r="M19" s="53">
        <v>0</v>
      </c>
      <c r="N19" s="53">
        <v>0</v>
      </c>
      <c r="O19" s="53">
        <v>0</v>
      </c>
      <c r="P19" s="29">
        <f>SUM(Innsending[[#This Row],[Jan]:[Des]])</f>
        <v>387</v>
      </c>
    </row>
    <row r="20" spans="1:16" x14ac:dyDescent="0.25">
      <c r="A20" t="s">
        <v>269</v>
      </c>
      <c r="B20" t="s">
        <v>172</v>
      </c>
      <c r="C20" t="s">
        <v>173</v>
      </c>
      <c r="D20" s="53">
        <v>194</v>
      </c>
      <c r="E20" s="53">
        <v>414</v>
      </c>
      <c r="F20" s="53">
        <v>915</v>
      </c>
      <c r="G20" s="53">
        <v>1348</v>
      </c>
      <c r="H20" s="53">
        <v>2150</v>
      </c>
      <c r="I20" s="53">
        <v>336</v>
      </c>
      <c r="J20" s="53">
        <v>38</v>
      </c>
      <c r="K20" s="53">
        <v>231</v>
      </c>
      <c r="L20" s="53">
        <v>0</v>
      </c>
      <c r="M20" s="53">
        <v>0</v>
      </c>
      <c r="N20" s="53">
        <v>0</v>
      </c>
      <c r="O20" s="53">
        <v>0</v>
      </c>
      <c r="P20" s="29">
        <f>SUM(Innsending[[#This Row],[Jan]:[Des]])</f>
        <v>5626</v>
      </c>
    </row>
    <row r="21" spans="1:16" x14ac:dyDescent="0.25">
      <c r="A21" t="s">
        <v>270</v>
      </c>
      <c r="B21" t="s">
        <v>174</v>
      </c>
      <c r="C21" t="s">
        <v>175</v>
      </c>
      <c r="D21" s="53">
        <v>5345</v>
      </c>
      <c r="E21" s="53">
        <v>4479</v>
      </c>
      <c r="F21" s="53">
        <v>3989</v>
      </c>
      <c r="G21" s="53">
        <v>4551</v>
      </c>
      <c r="H21" s="53">
        <v>3978</v>
      </c>
      <c r="I21" s="53">
        <v>3640</v>
      </c>
      <c r="J21" s="53">
        <v>2257</v>
      </c>
      <c r="K21" s="53">
        <v>2374</v>
      </c>
      <c r="L21" s="53">
        <v>0</v>
      </c>
      <c r="M21" s="53">
        <v>0</v>
      </c>
      <c r="N21" s="53">
        <v>0</v>
      </c>
      <c r="O21" s="53">
        <v>0</v>
      </c>
      <c r="P21" s="29">
        <f>SUM(Innsending[[#This Row],[Jan]:[Des]])</f>
        <v>30613</v>
      </c>
    </row>
    <row r="22" spans="1:16" x14ac:dyDescent="0.25">
      <c r="A22" t="s">
        <v>229</v>
      </c>
      <c r="B22" t="s">
        <v>176</v>
      </c>
      <c r="C22" t="s">
        <v>177</v>
      </c>
      <c r="D22" s="53">
        <v>469</v>
      </c>
      <c r="E22" s="53">
        <v>472</v>
      </c>
      <c r="F22" s="53">
        <v>423</v>
      </c>
      <c r="G22" s="53">
        <v>429</v>
      </c>
      <c r="H22" s="53">
        <v>485</v>
      </c>
      <c r="I22" s="53">
        <v>463</v>
      </c>
      <c r="J22" s="53">
        <v>443</v>
      </c>
      <c r="K22" s="53">
        <v>571</v>
      </c>
      <c r="L22" s="53">
        <v>0</v>
      </c>
      <c r="M22" s="53">
        <v>0</v>
      </c>
      <c r="N22" s="53">
        <v>0</v>
      </c>
      <c r="O22" s="53">
        <v>0</v>
      </c>
      <c r="P22" s="29">
        <f>SUM(Innsending[[#This Row],[Jan]:[Des]])</f>
        <v>3755</v>
      </c>
    </row>
    <row r="23" spans="1:16" x14ac:dyDescent="0.25">
      <c r="A23" t="s">
        <v>259</v>
      </c>
      <c r="B23" t="s">
        <v>145</v>
      </c>
      <c r="C23" t="s">
        <v>146</v>
      </c>
      <c r="D23" s="53">
        <v>0</v>
      </c>
      <c r="E23" s="53">
        <v>1</v>
      </c>
      <c r="F23" s="53">
        <v>2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29">
        <f>SUM(Innsending[[#This Row],[Jan]:[Des]])</f>
        <v>3</v>
      </c>
    </row>
    <row r="24" spans="1:16" x14ac:dyDescent="0.25">
      <c r="A24" t="s">
        <v>54</v>
      </c>
      <c r="B24" t="s">
        <v>178</v>
      </c>
      <c r="C24" t="s">
        <v>179</v>
      </c>
      <c r="D24" s="53">
        <v>2</v>
      </c>
      <c r="E24" s="53">
        <v>53</v>
      </c>
      <c r="F24" s="53">
        <v>483</v>
      </c>
      <c r="G24" s="53">
        <v>46</v>
      </c>
      <c r="H24" s="53">
        <v>33</v>
      </c>
      <c r="I24" s="53">
        <v>3</v>
      </c>
      <c r="J24" s="53">
        <v>4</v>
      </c>
      <c r="K24" s="53">
        <v>1</v>
      </c>
      <c r="L24" s="53">
        <v>0</v>
      </c>
      <c r="M24" s="53">
        <v>0</v>
      </c>
      <c r="N24" s="53">
        <v>0</v>
      </c>
      <c r="O24" s="53">
        <v>0</v>
      </c>
      <c r="P24" s="29">
        <f>SUM(Innsending[[#This Row],[Jan]:[Des]])</f>
        <v>625</v>
      </c>
    </row>
    <row r="25" spans="1:16" x14ac:dyDescent="0.25">
      <c r="A25" t="s">
        <v>234</v>
      </c>
      <c r="B25" t="s">
        <v>147</v>
      </c>
      <c r="C25" t="s">
        <v>148</v>
      </c>
      <c r="D25" s="53">
        <v>2417</v>
      </c>
      <c r="E25" s="53">
        <v>2283</v>
      </c>
      <c r="F25" s="53">
        <v>1879</v>
      </c>
      <c r="G25" s="53">
        <v>1676</v>
      </c>
      <c r="H25" s="53">
        <v>1354</v>
      </c>
      <c r="I25" s="53">
        <v>1474</v>
      </c>
      <c r="J25" s="53">
        <v>1289</v>
      </c>
      <c r="K25" s="53">
        <v>1159</v>
      </c>
      <c r="L25" s="53">
        <v>0</v>
      </c>
      <c r="M25" s="53">
        <v>0</v>
      </c>
      <c r="N25" s="53">
        <v>0</v>
      </c>
      <c r="O25" s="53">
        <v>0</v>
      </c>
      <c r="P25" s="29">
        <f>SUM(Innsending[[#This Row],[Jan]:[Des]])</f>
        <v>13531</v>
      </c>
    </row>
    <row r="26" spans="1:16" x14ac:dyDescent="0.25">
      <c r="A26" t="s">
        <v>235</v>
      </c>
      <c r="B26" t="s">
        <v>150</v>
      </c>
      <c r="C26" t="s">
        <v>151</v>
      </c>
      <c r="D26" s="53">
        <v>88908</v>
      </c>
      <c r="E26" s="53">
        <v>83106</v>
      </c>
      <c r="F26" s="53">
        <v>94203</v>
      </c>
      <c r="G26" s="53">
        <v>134305</v>
      </c>
      <c r="H26" s="53">
        <v>171736</v>
      </c>
      <c r="I26" s="53">
        <v>189091</v>
      </c>
      <c r="J26" s="53">
        <v>184340</v>
      </c>
      <c r="K26" s="53">
        <v>97821</v>
      </c>
      <c r="L26" s="53">
        <v>0</v>
      </c>
      <c r="M26" s="53">
        <v>0</v>
      </c>
      <c r="N26" s="53">
        <v>0</v>
      </c>
      <c r="O26" s="53">
        <v>0</v>
      </c>
      <c r="P26" s="29">
        <f>SUM(Innsending[[#This Row],[Jan]:[Des]])</f>
        <v>1043510</v>
      </c>
    </row>
    <row r="27" spans="1:16" x14ac:dyDescent="0.25">
      <c r="A27" t="s">
        <v>250</v>
      </c>
      <c r="B27" t="s">
        <v>152</v>
      </c>
      <c r="C27" t="s">
        <v>89</v>
      </c>
      <c r="D27" s="53">
        <v>7308</v>
      </c>
      <c r="E27" s="53">
        <v>6080</v>
      </c>
      <c r="F27" s="53">
        <v>6176</v>
      </c>
      <c r="G27" s="53">
        <v>6459</v>
      </c>
      <c r="H27" s="53">
        <v>7338</v>
      </c>
      <c r="I27" s="53">
        <v>6393</v>
      </c>
      <c r="J27" s="53">
        <v>5530</v>
      </c>
      <c r="K27" s="53">
        <v>6293</v>
      </c>
      <c r="L27" s="53">
        <v>0</v>
      </c>
      <c r="M27" s="53">
        <v>0</v>
      </c>
      <c r="N27" s="53">
        <v>0</v>
      </c>
      <c r="O27" s="53">
        <v>0</v>
      </c>
      <c r="P27" s="29">
        <f>SUM(Innsending[[#This Row],[Jan]:[Des]])</f>
        <v>51577</v>
      </c>
    </row>
    <row r="28" spans="1:16" x14ac:dyDescent="0.25">
      <c r="A28" t="s">
        <v>236</v>
      </c>
      <c r="B28" t="s">
        <v>153</v>
      </c>
      <c r="C28" t="s">
        <v>61</v>
      </c>
      <c r="D28" s="53">
        <v>1856657</v>
      </c>
      <c r="E28" s="53">
        <v>991586</v>
      </c>
      <c r="F28" s="53">
        <v>864037</v>
      </c>
      <c r="G28" s="53">
        <v>867610</v>
      </c>
      <c r="H28" s="53">
        <v>879800</v>
      </c>
      <c r="I28" s="53">
        <v>863684</v>
      </c>
      <c r="J28" s="53">
        <v>724112</v>
      </c>
      <c r="K28" s="53">
        <v>743632</v>
      </c>
      <c r="L28" s="53">
        <v>0</v>
      </c>
      <c r="M28" s="53">
        <v>0</v>
      </c>
      <c r="N28" s="53">
        <v>0</v>
      </c>
      <c r="O28" s="53">
        <v>0</v>
      </c>
      <c r="P28" s="29">
        <f>SUM(Innsending[[#This Row],[Jan]:[Des]])</f>
        <v>7791118</v>
      </c>
    </row>
    <row r="29" spans="1:16" x14ac:dyDescent="0.25">
      <c r="A29" t="s">
        <v>296</v>
      </c>
      <c r="B29" s="41" t="s">
        <v>295</v>
      </c>
      <c r="C29" s="41" t="s">
        <v>94</v>
      </c>
      <c r="D29" s="53">
        <v>0</v>
      </c>
      <c r="E29" s="53">
        <v>4</v>
      </c>
      <c r="F29" s="53">
        <v>2</v>
      </c>
      <c r="G29" s="53">
        <v>0</v>
      </c>
      <c r="H29" s="53">
        <v>1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29">
        <f>SUM(Innsending[[#This Row],[Jan]:[Des]])</f>
        <v>7</v>
      </c>
    </row>
    <row r="30" spans="1:16" x14ac:dyDescent="0.25">
      <c r="A30" t="s">
        <v>261</v>
      </c>
      <c r="B30" t="s">
        <v>154</v>
      </c>
      <c r="C30" t="s">
        <v>155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29">
        <f>SUM(Innsending[[#This Row],[Jan]:[Des]])</f>
        <v>0</v>
      </c>
    </row>
    <row r="31" spans="1:16" x14ac:dyDescent="0.25">
      <c r="A31" t="s">
        <v>293</v>
      </c>
      <c r="B31" s="41" t="s">
        <v>292</v>
      </c>
      <c r="C31" s="41" t="s">
        <v>286</v>
      </c>
      <c r="D31" s="53">
        <v>1</v>
      </c>
      <c r="E31" s="53">
        <v>0</v>
      </c>
      <c r="F31" s="53">
        <v>2</v>
      </c>
      <c r="G31" s="53">
        <v>1</v>
      </c>
      <c r="H31" s="53">
        <v>0</v>
      </c>
      <c r="I31" s="53">
        <v>1</v>
      </c>
      <c r="J31" s="53">
        <v>3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9">
        <f>SUM(Innsending[[#This Row],[Jan]:[Des]])</f>
        <v>8</v>
      </c>
    </row>
    <row r="32" spans="1:16" x14ac:dyDescent="0.25">
      <c r="A32" t="s">
        <v>251</v>
      </c>
      <c r="B32" t="s">
        <v>181</v>
      </c>
      <c r="C32" t="s">
        <v>182</v>
      </c>
      <c r="D32" s="53">
        <v>8375</v>
      </c>
      <c r="E32" s="53">
        <v>7028</v>
      </c>
      <c r="F32" s="53">
        <v>7129</v>
      </c>
      <c r="G32" s="53">
        <v>7617</v>
      </c>
      <c r="H32" s="53">
        <v>8371</v>
      </c>
      <c r="I32" s="53">
        <v>2100</v>
      </c>
      <c r="J32" s="53">
        <v>1295</v>
      </c>
      <c r="K32" s="53">
        <v>1694</v>
      </c>
      <c r="L32" s="53">
        <v>0</v>
      </c>
      <c r="M32" s="53">
        <v>0</v>
      </c>
      <c r="N32" s="53">
        <v>0</v>
      </c>
      <c r="O32" s="53">
        <v>0</v>
      </c>
      <c r="P32" s="29">
        <f>SUM(Innsending[[#This Row],[Jan]:[Des]])</f>
        <v>43609</v>
      </c>
    </row>
    <row r="33" spans="1:16" x14ac:dyDescent="0.25">
      <c r="A33" t="s">
        <v>271</v>
      </c>
      <c r="B33" t="s">
        <v>183</v>
      </c>
      <c r="C33" t="s">
        <v>184</v>
      </c>
      <c r="D33" s="53">
        <v>141</v>
      </c>
      <c r="E33" s="53">
        <v>37</v>
      </c>
      <c r="F33" s="53">
        <v>39</v>
      </c>
      <c r="G33" s="53">
        <v>28</v>
      </c>
      <c r="H33" s="53">
        <v>29</v>
      </c>
      <c r="I33" s="53">
        <v>14</v>
      </c>
      <c r="J33" s="53">
        <v>2</v>
      </c>
      <c r="K33" s="53">
        <v>3</v>
      </c>
      <c r="L33" s="53">
        <v>0</v>
      </c>
      <c r="M33" s="53">
        <v>0</v>
      </c>
      <c r="N33" s="53">
        <v>0</v>
      </c>
      <c r="O33" s="53">
        <v>0</v>
      </c>
      <c r="P33" s="29">
        <f>SUM(Innsending[[#This Row],[Jan]:[Des]])</f>
        <v>293</v>
      </c>
    </row>
    <row r="34" spans="1:16" x14ac:dyDescent="0.25">
      <c r="A34" s="42" t="s">
        <v>239</v>
      </c>
      <c r="B34" s="42" t="s">
        <v>156</v>
      </c>
      <c r="C34" s="42" t="s">
        <v>157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29">
        <f>SUM(Innsending[[#This Row],[Jan]:[Des]])</f>
        <v>0</v>
      </c>
    </row>
    <row r="35" spans="1:16" x14ac:dyDescent="0.25">
      <c r="A35" t="s">
        <v>262</v>
      </c>
      <c r="B35" t="s">
        <v>158</v>
      </c>
      <c r="C35" t="s">
        <v>159</v>
      </c>
      <c r="D35" s="53">
        <v>42694</v>
      </c>
      <c r="E35" s="53">
        <v>26890</v>
      </c>
      <c r="F35" s="53">
        <v>17888</v>
      </c>
      <c r="G35" s="53">
        <v>36523</v>
      </c>
      <c r="H35" s="53">
        <v>21645</v>
      </c>
      <c r="I35" s="53">
        <v>20827</v>
      </c>
      <c r="J35" s="53">
        <v>30396</v>
      </c>
      <c r="K35" s="53">
        <v>21750</v>
      </c>
      <c r="L35" s="53">
        <v>0</v>
      </c>
      <c r="M35" s="53">
        <v>0</v>
      </c>
      <c r="N35" s="53">
        <v>0</v>
      </c>
      <c r="O35" s="53">
        <v>0</v>
      </c>
      <c r="P35" s="29">
        <f>SUM(Innsending[[#This Row],[Jan]:[Des]])</f>
        <v>218613</v>
      </c>
    </row>
    <row r="36" spans="1:16" x14ac:dyDescent="0.25">
      <c r="A36" t="s">
        <v>272</v>
      </c>
      <c r="B36" t="s">
        <v>185</v>
      </c>
      <c r="C36" t="s">
        <v>186</v>
      </c>
      <c r="D36" s="53">
        <v>8</v>
      </c>
      <c r="E36" s="53">
        <v>35</v>
      </c>
      <c r="F36" s="53">
        <v>58</v>
      </c>
      <c r="G36" s="53">
        <v>1870</v>
      </c>
      <c r="H36" s="53">
        <v>44</v>
      </c>
      <c r="I36" s="53">
        <v>18</v>
      </c>
      <c r="J36" s="53">
        <v>14</v>
      </c>
      <c r="K36" s="53">
        <v>9</v>
      </c>
      <c r="L36" s="53">
        <v>0</v>
      </c>
      <c r="M36" s="53">
        <v>0</v>
      </c>
      <c r="N36" s="53">
        <v>0</v>
      </c>
      <c r="O36" s="53">
        <v>0</v>
      </c>
      <c r="P36" s="29">
        <f>SUM(Innsending[[#This Row],[Jan]:[Des]])</f>
        <v>2056</v>
      </c>
    </row>
    <row r="37" spans="1:16" x14ac:dyDescent="0.25">
      <c r="A37" t="s">
        <v>263</v>
      </c>
      <c r="B37" t="s">
        <v>160</v>
      </c>
      <c r="C37" t="s">
        <v>161</v>
      </c>
      <c r="D37" s="53">
        <v>9317</v>
      </c>
      <c r="E37" s="53">
        <v>8518</v>
      </c>
      <c r="F37" s="53">
        <v>8016</v>
      </c>
      <c r="G37" s="53">
        <v>8441</v>
      </c>
      <c r="H37" s="53">
        <v>8247</v>
      </c>
      <c r="I37" s="53">
        <v>8180</v>
      </c>
      <c r="J37" s="53">
        <v>8584</v>
      </c>
      <c r="K37" s="53">
        <v>9178</v>
      </c>
      <c r="L37" s="53">
        <v>0</v>
      </c>
      <c r="M37" s="53">
        <v>0</v>
      </c>
      <c r="N37" s="53">
        <v>0</v>
      </c>
      <c r="O37" s="53">
        <v>0</v>
      </c>
      <c r="P37" s="29">
        <f>SUM(Innsending[[#This Row],[Jan]:[Des]])</f>
        <v>68481</v>
      </c>
    </row>
    <row r="38" spans="1:16" x14ac:dyDescent="0.25">
      <c r="A38" t="s">
        <v>264</v>
      </c>
      <c r="B38" t="s">
        <v>162</v>
      </c>
      <c r="C38" s="50" t="s">
        <v>163</v>
      </c>
      <c r="D38" s="53">
        <v>22</v>
      </c>
      <c r="E38" s="53">
        <v>25</v>
      </c>
      <c r="F38" s="53">
        <v>4</v>
      </c>
      <c r="G38" s="53">
        <v>4</v>
      </c>
      <c r="H38" s="53">
        <v>2</v>
      </c>
      <c r="I38" s="53">
        <v>1</v>
      </c>
      <c r="J38" s="53">
        <v>0</v>
      </c>
      <c r="K38" s="53">
        <v>2</v>
      </c>
      <c r="L38" s="53">
        <v>0</v>
      </c>
      <c r="M38" s="53">
        <v>0</v>
      </c>
      <c r="N38" s="53">
        <v>0</v>
      </c>
      <c r="O38" s="53">
        <v>0</v>
      </c>
      <c r="P38" s="29">
        <f>SUM(Innsending[[#This Row],[Jan]:[Des]])</f>
        <v>60</v>
      </c>
    </row>
    <row r="39" spans="1:16" x14ac:dyDescent="0.25">
      <c r="A39" t="s">
        <v>298</v>
      </c>
      <c r="B39" s="41" t="s">
        <v>297</v>
      </c>
      <c r="C39" s="50" t="s">
        <v>287</v>
      </c>
      <c r="D39" s="53">
        <v>0</v>
      </c>
      <c r="E39" s="53">
        <v>1</v>
      </c>
      <c r="F39" s="53">
        <v>0</v>
      </c>
      <c r="G39" s="53">
        <v>1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29">
        <f>SUM(Innsending[[#This Row],[Jan]:[Des]])</f>
        <v>2</v>
      </c>
    </row>
    <row r="40" spans="1:16" x14ac:dyDescent="0.25">
      <c r="A40" s="51" t="s">
        <v>314</v>
      </c>
      <c r="B40" s="41" t="s">
        <v>312</v>
      </c>
      <c r="C40" s="58" t="s">
        <v>313</v>
      </c>
      <c r="D40" s="38">
        <v>45</v>
      </c>
      <c r="E40" s="38">
        <v>86</v>
      </c>
      <c r="F40" s="38">
        <v>137</v>
      </c>
      <c r="G40" s="38">
        <v>141</v>
      </c>
      <c r="H40" s="38">
        <v>146</v>
      </c>
      <c r="I40" s="38">
        <v>121</v>
      </c>
      <c r="J40" s="38">
        <v>157</v>
      </c>
      <c r="K40" s="38">
        <v>170</v>
      </c>
      <c r="L40" s="38"/>
      <c r="M40" s="38"/>
      <c r="N40" s="38"/>
      <c r="O40" s="38"/>
      <c r="P40" s="34">
        <f>SUM(Innsending[[#This Row],[Jan]:[Des]])</f>
        <v>1003</v>
      </c>
    </row>
    <row r="41" spans="1:16" x14ac:dyDescent="0.25">
      <c r="A41" t="s">
        <v>273</v>
      </c>
      <c r="B41" t="s">
        <v>187</v>
      </c>
      <c r="C41" t="s">
        <v>117</v>
      </c>
      <c r="D41" s="53">
        <v>113</v>
      </c>
      <c r="E41" s="53">
        <v>37</v>
      </c>
      <c r="F41" s="53">
        <v>5</v>
      </c>
      <c r="G41" s="53">
        <v>3</v>
      </c>
      <c r="H41" s="53">
        <v>2</v>
      </c>
      <c r="I41" s="53">
        <v>2</v>
      </c>
      <c r="J41" s="53">
        <v>1</v>
      </c>
      <c r="K41" s="53">
        <v>4</v>
      </c>
      <c r="L41" s="53">
        <v>0</v>
      </c>
      <c r="M41" s="53">
        <v>0</v>
      </c>
      <c r="N41" s="53">
        <v>0</v>
      </c>
      <c r="O41" s="53">
        <v>0</v>
      </c>
      <c r="P41" s="29">
        <f>SUM(Innsending[[#This Row],[Jan]:[Des]])</f>
        <v>167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K3" sqref="K3:K7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4" width="11.7109375" style="29" customWidth="1"/>
    <col min="5" max="6" width="11.7109375" style="28" customWidth="1"/>
    <col min="7" max="16" width="11.7109375" style="29" customWidth="1"/>
    <col min="17" max="17" width="10.28515625" customWidth="1"/>
    <col min="22" max="22" width="33.42578125" bestFit="1" customWidth="1"/>
  </cols>
  <sheetData>
    <row r="1" spans="1:16" ht="21" x14ac:dyDescent="0.35">
      <c r="D1" s="64">
        <v>2024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5">
      <c r="A2" s="44" t="s">
        <v>40</v>
      </c>
      <c r="B2" s="7" t="s">
        <v>41</v>
      </c>
      <c r="C2" s="7" t="s">
        <v>90</v>
      </c>
      <c r="D2" s="26" t="s">
        <v>103</v>
      </c>
      <c r="E2" s="26" t="s">
        <v>104</v>
      </c>
      <c r="F2" s="26" t="s">
        <v>105</v>
      </c>
      <c r="G2" s="26" t="s">
        <v>106</v>
      </c>
      <c r="H2" s="26" t="s">
        <v>102</v>
      </c>
      <c r="I2" s="26" t="s">
        <v>107</v>
      </c>
      <c r="J2" s="26" t="s">
        <v>108</v>
      </c>
      <c r="K2" s="26" t="s">
        <v>109</v>
      </c>
      <c r="L2" s="26" t="s">
        <v>110</v>
      </c>
      <c r="M2" s="26" t="s">
        <v>111</v>
      </c>
      <c r="N2" s="26" t="s">
        <v>112</v>
      </c>
      <c r="O2" s="26" t="s">
        <v>113</v>
      </c>
      <c r="P2" s="27" t="s">
        <v>16</v>
      </c>
    </row>
    <row r="3" spans="1:16" x14ac:dyDescent="0.25">
      <c r="A3" s="35">
        <v>991825827</v>
      </c>
      <c r="B3" s="41" t="s">
        <v>127</v>
      </c>
      <c r="C3" s="41" t="s">
        <v>84</v>
      </c>
      <c r="D3" s="38">
        <v>220341</v>
      </c>
      <c r="E3" s="38">
        <v>185435</v>
      </c>
      <c r="F3" s="38">
        <v>217441</v>
      </c>
      <c r="G3" s="38">
        <v>208409</v>
      </c>
      <c r="H3" s="38">
        <v>453998</v>
      </c>
      <c r="I3" s="38">
        <v>854534</v>
      </c>
      <c r="J3" s="38">
        <v>75889</v>
      </c>
      <c r="K3" s="38">
        <v>157523</v>
      </c>
      <c r="L3" s="38">
        <v>0</v>
      </c>
      <c r="M3" s="38">
        <v>0</v>
      </c>
      <c r="N3" s="38">
        <v>0</v>
      </c>
      <c r="O3" s="38">
        <v>0</v>
      </c>
      <c r="P3" s="34">
        <f>SUM(Formidling[[#This Row],[Jan]:[Des]])</f>
        <v>2373570</v>
      </c>
    </row>
    <row r="4" spans="1:16" x14ac:dyDescent="0.25">
      <c r="A4" s="35">
        <v>983544622</v>
      </c>
      <c r="B4" t="s">
        <v>139</v>
      </c>
      <c r="C4" t="s">
        <v>140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29">
        <f>SUM(Formidling[[#This Row],[Jan]:[Des]])</f>
        <v>0</v>
      </c>
    </row>
    <row r="5" spans="1:16" x14ac:dyDescent="0.25">
      <c r="A5" s="35">
        <v>982531950</v>
      </c>
      <c r="B5" t="s">
        <v>149</v>
      </c>
      <c r="C5" t="s">
        <v>96</v>
      </c>
      <c r="D5" s="29">
        <v>41856</v>
      </c>
      <c r="E5" s="38">
        <v>40369</v>
      </c>
      <c r="F5" s="38">
        <v>34342</v>
      </c>
      <c r="G5" s="38">
        <v>39265</v>
      </c>
      <c r="H5" s="38">
        <v>35302</v>
      </c>
      <c r="I5" s="38">
        <v>35675</v>
      </c>
      <c r="J5" s="38">
        <v>27074</v>
      </c>
      <c r="K5" s="38">
        <v>35884</v>
      </c>
      <c r="L5" s="38">
        <v>0</v>
      </c>
      <c r="M5" s="38">
        <v>0</v>
      </c>
      <c r="N5" s="38">
        <v>0</v>
      </c>
      <c r="O5" s="38">
        <v>0</v>
      </c>
      <c r="P5" s="29">
        <f>SUM(Formidling[[#This Row],[Jan]:[Des]])</f>
        <v>289767</v>
      </c>
    </row>
    <row r="6" spans="1:16" x14ac:dyDescent="0.25">
      <c r="A6" s="35">
        <v>974760673</v>
      </c>
      <c r="B6" t="s">
        <v>150</v>
      </c>
      <c r="C6" t="s">
        <v>151</v>
      </c>
      <c r="D6" s="29">
        <v>119244</v>
      </c>
      <c r="E6" s="38">
        <v>120212</v>
      </c>
      <c r="F6" s="38">
        <v>116987</v>
      </c>
      <c r="G6" s="38">
        <v>131169</v>
      </c>
      <c r="H6" s="38">
        <v>118216</v>
      </c>
      <c r="I6" s="38">
        <v>135942</v>
      </c>
      <c r="J6" s="38">
        <v>132539</v>
      </c>
      <c r="K6" s="38">
        <v>149807</v>
      </c>
      <c r="L6" s="38">
        <v>0</v>
      </c>
      <c r="M6" s="38">
        <v>0</v>
      </c>
      <c r="N6" s="38">
        <v>0</v>
      </c>
      <c r="O6" s="38">
        <v>0</v>
      </c>
      <c r="P6" s="29">
        <f>SUM(Formidling[[#This Row],[Jan]:[Des]])</f>
        <v>1024116</v>
      </c>
    </row>
    <row r="7" spans="1:16" x14ac:dyDescent="0.25">
      <c r="A7" s="35">
        <v>971040238</v>
      </c>
      <c r="B7" t="s">
        <v>188</v>
      </c>
      <c r="C7" t="s">
        <v>116</v>
      </c>
      <c r="D7" s="29">
        <v>182403</v>
      </c>
      <c r="E7" s="38">
        <v>184001</v>
      </c>
      <c r="F7" s="38">
        <v>165489</v>
      </c>
      <c r="G7" s="38">
        <v>191836</v>
      </c>
      <c r="H7" s="38">
        <v>191620</v>
      </c>
      <c r="I7" s="38">
        <v>213819</v>
      </c>
      <c r="J7" s="38">
        <v>197094</v>
      </c>
      <c r="K7" s="38">
        <v>232062</v>
      </c>
      <c r="L7" s="38">
        <v>0</v>
      </c>
      <c r="M7" s="38">
        <v>0</v>
      </c>
      <c r="N7" s="38">
        <v>0</v>
      </c>
      <c r="O7" s="38">
        <v>0</v>
      </c>
      <c r="P7" s="29">
        <f>SUM(Formidling[[#This Row],[Jan]:[Des]])</f>
        <v>1558324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workbookViewId="0">
      <selection activeCell="A40" sqref="A40:C40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5" width="11.7109375" style="28" customWidth="1"/>
    <col min="6" max="15" width="11.7109375" style="29" customWidth="1"/>
    <col min="16" max="16" width="12.42578125" style="29" customWidth="1"/>
    <col min="19" max="19" width="9.140625" bestFit="1" customWidth="1"/>
    <col min="20" max="20" width="15" bestFit="1" customWidth="1"/>
    <col min="21" max="21" width="18.28515625" bestFit="1" customWidth="1"/>
    <col min="22" max="22" width="73.7109375" bestFit="1" customWidth="1"/>
    <col min="23" max="23" width="10" bestFit="1" customWidth="1"/>
    <col min="25" max="25" width="6" bestFit="1" customWidth="1"/>
    <col min="27" max="27" width="9" bestFit="1" customWidth="1"/>
    <col min="30" max="31" width="9.140625" bestFit="1" customWidth="1"/>
    <col min="34" max="34" width="9.140625" bestFit="1" customWidth="1"/>
    <col min="46" max="46" width="9.140625" bestFit="1" customWidth="1"/>
  </cols>
  <sheetData>
    <row r="1" spans="1:16" ht="21" x14ac:dyDescent="0.35">
      <c r="D1" s="64">
        <v>2024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x14ac:dyDescent="0.25">
      <c r="A2" s="44" t="s">
        <v>40</v>
      </c>
      <c r="B2" s="7" t="s">
        <v>41</v>
      </c>
      <c r="C2" s="7" t="s">
        <v>90</v>
      </c>
      <c r="D2" s="26" t="s">
        <v>103</v>
      </c>
      <c r="E2" s="26" t="s">
        <v>104</v>
      </c>
      <c r="F2" s="26" t="s">
        <v>105</v>
      </c>
      <c r="G2" s="26" t="s">
        <v>106</v>
      </c>
      <c r="H2" s="26" t="s">
        <v>102</v>
      </c>
      <c r="I2" s="26" t="s">
        <v>107</v>
      </c>
      <c r="J2" s="26" t="s">
        <v>108</v>
      </c>
      <c r="K2" s="26" t="s">
        <v>109</v>
      </c>
      <c r="L2" s="26" t="s">
        <v>110</v>
      </c>
      <c r="M2" s="26" t="s">
        <v>111</v>
      </c>
      <c r="N2" s="26" t="s">
        <v>112</v>
      </c>
      <c r="O2" s="26" t="s">
        <v>113</v>
      </c>
      <c r="P2" s="27" t="s">
        <v>16</v>
      </c>
    </row>
    <row r="3" spans="1:16" x14ac:dyDescent="0.25">
      <c r="A3" s="35" t="s">
        <v>220</v>
      </c>
      <c r="B3" t="s">
        <v>124</v>
      </c>
      <c r="C3" t="s">
        <v>0</v>
      </c>
      <c r="D3" s="38">
        <v>8500194</v>
      </c>
      <c r="E3" s="38">
        <v>7713755</v>
      </c>
      <c r="F3" s="38">
        <v>6493623</v>
      </c>
      <c r="G3" s="38">
        <v>6959490</v>
      </c>
      <c r="H3" s="38">
        <v>6623511</v>
      </c>
      <c r="I3" s="38">
        <v>6513639</v>
      </c>
      <c r="J3" s="38">
        <v>4671861</v>
      </c>
      <c r="K3" s="38">
        <v>6509880</v>
      </c>
      <c r="L3" s="38">
        <v>0</v>
      </c>
      <c r="M3" s="38">
        <v>0</v>
      </c>
      <c r="N3" s="38">
        <v>0</v>
      </c>
      <c r="O3" s="38">
        <v>0</v>
      </c>
      <c r="P3" s="29">
        <f>SUM(Autorisasjon[[#This Row],[Jan]:[Des]])</f>
        <v>53985953</v>
      </c>
    </row>
    <row r="4" spans="1:16" x14ac:dyDescent="0.25">
      <c r="A4" s="35" t="s">
        <v>274</v>
      </c>
      <c r="B4" t="s">
        <v>275</v>
      </c>
      <c r="C4" t="s">
        <v>276</v>
      </c>
      <c r="D4" s="38">
        <v>790</v>
      </c>
      <c r="E4" s="38">
        <v>1122</v>
      </c>
      <c r="F4" s="38">
        <v>756</v>
      </c>
      <c r="G4" s="38">
        <v>917</v>
      </c>
      <c r="H4" s="38">
        <v>971</v>
      </c>
      <c r="I4" s="38">
        <v>995</v>
      </c>
      <c r="J4" s="38">
        <v>914</v>
      </c>
      <c r="K4" s="38">
        <v>920</v>
      </c>
      <c r="L4" s="38">
        <v>0</v>
      </c>
      <c r="M4" s="38">
        <v>0</v>
      </c>
      <c r="N4" s="38">
        <v>0</v>
      </c>
      <c r="O4" s="38">
        <v>0</v>
      </c>
      <c r="P4" s="29">
        <f>SUM(Autorisasjon[[#This Row],[Jan]:[Des]])</f>
        <v>7385</v>
      </c>
    </row>
    <row r="5" spans="1:16" x14ac:dyDescent="0.25">
      <c r="A5" s="46" t="s">
        <v>242</v>
      </c>
      <c r="B5" t="s">
        <v>192</v>
      </c>
      <c r="C5" t="s">
        <v>193</v>
      </c>
      <c r="D5" s="38">
        <v>3943</v>
      </c>
      <c r="E5" s="38">
        <v>3748</v>
      </c>
      <c r="F5" s="38">
        <v>3989</v>
      </c>
      <c r="G5" s="38">
        <v>4009</v>
      </c>
      <c r="H5" s="38">
        <v>3699</v>
      </c>
      <c r="I5" s="38">
        <v>3951</v>
      </c>
      <c r="J5" s="38">
        <v>3772</v>
      </c>
      <c r="K5" s="38">
        <v>3869</v>
      </c>
      <c r="L5" s="38">
        <v>0</v>
      </c>
      <c r="M5" s="38">
        <v>0</v>
      </c>
      <c r="N5" s="38">
        <v>0</v>
      </c>
      <c r="O5" s="38">
        <v>0</v>
      </c>
      <c r="P5" s="34">
        <f>SUM(Autorisasjon[[#This Row],[Jan]:[Des]])</f>
        <v>30980</v>
      </c>
    </row>
    <row r="6" spans="1:16" x14ac:dyDescent="0.25">
      <c r="A6" s="35" t="s">
        <v>223</v>
      </c>
      <c r="B6" t="s">
        <v>127</v>
      </c>
      <c r="C6" t="s">
        <v>84</v>
      </c>
      <c r="D6" s="38">
        <v>7164</v>
      </c>
      <c r="E6" s="38">
        <v>51851</v>
      </c>
      <c r="F6" s="38">
        <v>16547</v>
      </c>
      <c r="G6" s="38">
        <v>13082</v>
      </c>
      <c r="H6" s="38">
        <v>14402</v>
      </c>
      <c r="I6" s="38">
        <v>18088</v>
      </c>
      <c r="J6" s="38">
        <v>8358</v>
      </c>
      <c r="K6" s="38">
        <v>11870</v>
      </c>
      <c r="L6" s="38">
        <v>0</v>
      </c>
      <c r="M6" s="38">
        <v>0</v>
      </c>
      <c r="N6" s="38">
        <v>0</v>
      </c>
      <c r="O6" s="38">
        <v>0</v>
      </c>
      <c r="P6" s="29">
        <f>SUM(Autorisasjon[[#This Row],[Jan]:[Des]])</f>
        <v>141362</v>
      </c>
    </row>
    <row r="7" spans="1:16" x14ac:dyDescent="0.25">
      <c r="A7" s="35" t="s">
        <v>243</v>
      </c>
      <c r="B7" s="41" t="s">
        <v>128</v>
      </c>
      <c r="C7" s="41" t="s">
        <v>129</v>
      </c>
      <c r="D7" s="38">
        <v>770</v>
      </c>
      <c r="E7" s="38">
        <v>827</v>
      </c>
      <c r="F7" s="38">
        <v>817</v>
      </c>
      <c r="G7" s="38">
        <v>910</v>
      </c>
      <c r="H7" s="38">
        <v>777</v>
      </c>
      <c r="I7" s="38">
        <v>828</v>
      </c>
      <c r="J7" s="38">
        <v>630</v>
      </c>
      <c r="K7" s="38">
        <v>822</v>
      </c>
      <c r="L7" s="38">
        <v>0</v>
      </c>
      <c r="M7" s="38">
        <v>0</v>
      </c>
      <c r="N7" s="38">
        <v>0</v>
      </c>
      <c r="O7" s="38">
        <v>0</v>
      </c>
      <c r="P7" s="34">
        <f>SUM(Autorisasjon[[#This Row],[Jan]:[Des]])</f>
        <v>6381</v>
      </c>
    </row>
    <row r="8" spans="1:16" x14ac:dyDescent="0.25">
      <c r="A8" s="35" t="s">
        <v>254</v>
      </c>
      <c r="B8" t="s">
        <v>130</v>
      </c>
      <c r="C8" t="s">
        <v>131</v>
      </c>
      <c r="D8" s="38">
        <v>223</v>
      </c>
      <c r="E8" s="38">
        <v>1653</v>
      </c>
      <c r="F8" s="38">
        <v>1775</v>
      </c>
      <c r="G8" s="38">
        <v>1721</v>
      </c>
      <c r="H8" s="38">
        <v>821</v>
      </c>
      <c r="I8" s="38">
        <v>1865</v>
      </c>
      <c r="J8" s="38">
        <v>346</v>
      </c>
      <c r="K8" s="38">
        <v>1064</v>
      </c>
      <c r="L8" s="38">
        <v>0</v>
      </c>
      <c r="M8" s="38">
        <v>0</v>
      </c>
      <c r="N8" s="38">
        <v>0</v>
      </c>
      <c r="O8" s="38">
        <v>0</v>
      </c>
      <c r="P8" s="29">
        <f>SUM(Autorisasjon[[#This Row],[Jan]:[Des]])</f>
        <v>9468</v>
      </c>
    </row>
    <row r="9" spans="1:16" x14ac:dyDescent="0.25">
      <c r="A9" s="35" t="s">
        <v>244</v>
      </c>
      <c r="B9" s="41" t="s">
        <v>132</v>
      </c>
      <c r="C9" s="41" t="s">
        <v>133</v>
      </c>
      <c r="D9" s="38">
        <v>769</v>
      </c>
      <c r="E9" s="38">
        <v>727</v>
      </c>
      <c r="F9" s="38">
        <v>1059</v>
      </c>
      <c r="G9" s="38">
        <v>1096</v>
      </c>
      <c r="H9" s="38">
        <v>715</v>
      </c>
      <c r="I9" s="38">
        <v>460</v>
      </c>
      <c r="J9" s="38">
        <v>268</v>
      </c>
      <c r="K9" s="38">
        <v>375</v>
      </c>
      <c r="L9" s="38">
        <v>0</v>
      </c>
      <c r="M9" s="38">
        <v>0</v>
      </c>
      <c r="N9" s="38">
        <v>0</v>
      </c>
      <c r="O9" s="38">
        <v>0</v>
      </c>
      <c r="P9" s="34">
        <f>SUM(Autorisasjon[[#This Row],[Jan]:[Des]])</f>
        <v>5469</v>
      </c>
    </row>
    <row r="10" spans="1:16" x14ac:dyDescent="0.25">
      <c r="A10" s="35" t="s">
        <v>245</v>
      </c>
      <c r="B10" t="s">
        <v>134</v>
      </c>
      <c r="C10" t="s">
        <v>60</v>
      </c>
      <c r="D10" s="38">
        <v>5894</v>
      </c>
      <c r="E10" s="38">
        <v>7606</v>
      </c>
      <c r="F10" s="38">
        <v>5112</v>
      </c>
      <c r="G10" s="38">
        <v>4972</v>
      </c>
      <c r="H10" s="38">
        <v>5759</v>
      </c>
      <c r="I10" s="38">
        <v>4531</v>
      </c>
      <c r="J10" s="38">
        <v>3429</v>
      </c>
      <c r="K10" s="38">
        <v>6217</v>
      </c>
      <c r="L10" s="38">
        <v>0</v>
      </c>
      <c r="M10" s="38">
        <v>0</v>
      </c>
      <c r="N10" s="38">
        <v>0</v>
      </c>
      <c r="O10" s="38">
        <v>0</v>
      </c>
      <c r="P10" s="29">
        <f>SUM(Autorisasjon[[#This Row],[Jan]:[Des]])</f>
        <v>43520</v>
      </c>
    </row>
    <row r="11" spans="1:16" x14ac:dyDescent="0.25">
      <c r="A11" s="35" t="s">
        <v>246</v>
      </c>
      <c r="B11" s="41" t="s">
        <v>194</v>
      </c>
      <c r="C11" s="41" t="s">
        <v>195</v>
      </c>
      <c r="D11" s="38">
        <v>4113</v>
      </c>
      <c r="E11" s="38">
        <v>3919</v>
      </c>
      <c r="F11" s="38">
        <v>3944</v>
      </c>
      <c r="G11" s="38">
        <v>3830</v>
      </c>
      <c r="H11" s="38">
        <v>3905</v>
      </c>
      <c r="I11" s="38">
        <v>4060</v>
      </c>
      <c r="J11" s="38">
        <v>3877</v>
      </c>
      <c r="K11" s="38">
        <v>4143</v>
      </c>
      <c r="L11" s="38">
        <v>0</v>
      </c>
      <c r="M11" s="38">
        <v>0</v>
      </c>
      <c r="N11" s="38">
        <v>0</v>
      </c>
      <c r="O11" s="38">
        <v>0</v>
      </c>
      <c r="P11" s="34">
        <f>SUM(Autorisasjon[[#This Row],[Jan]:[Des]])</f>
        <v>31791</v>
      </c>
    </row>
    <row r="12" spans="1:16" x14ac:dyDescent="0.25">
      <c r="A12" t="s">
        <v>294</v>
      </c>
      <c r="B12" s="41" t="s">
        <v>73</v>
      </c>
      <c r="C12" s="41" t="s">
        <v>119</v>
      </c>
      <c r="D12" s="38">
        <v>525</v>
      </c>
      <c r="E12" s="38">
        <v>724</v>
      </c>
      <c r="F12" s="38">
        <v>571</v>
      </c>
      <c r="G12" s="38">
        <v>722</v>
      </c>
      <c r="H12" s="38">
        <v>337</v>
      </c>
      <c r="I12" s="38">
        <v>263</v>
      </c>
      <c r="J12" s="38">
        <v>297</v>
      </c>
      <c r="K12" s="38">
        <v>242</v>
      </c>
      <c r="L12" s="38">
        <v>0</v>
      </c>
      <c r="M12" s="38">
        <v>0</v>
      </c>
      <c r="N12" s="38">
        <v>0</v>
      </c>
      <c r="O12" s="38">
        <v>0</v>
      </c>
      <c r="P12" s="34">
        <f>SUM(Autorisasjon[[#This Row],[Jan]:[Des]])</f>
        <v>3681</v>
      </c>
    </row>
    <row r="13" spans="1:16" x14ac:dyDescent="0.25">
      <c r="A13" s="35" t="s">
        <v>224</v>
      </c>
      <c r="B13" s="41" t="s">
        <v>169</v>
      </c>
      <c r="C13" s="41" t="s">
        <v>170</v>
      </c>
      <c r="D13" s="38">
        <v>20669</v>
      </c>
      <c r="E13" s="38">
        <v>20110</v>
      </c>
      <c r="F13" s="38">
        <v>17618</v>
      </c>
      <c r="G13" s="38">
        <v>17006</v>
      </c>
      <c r="H13" s="38">
        <v>17711</v>
      </c>
      <c r="I13" s="38">
        <v>8078</v>
      </c>
      <c r="J13" s="38">
        <v>8198</v>
      </c>
      <c r="K13" s="38">
        <v>13666</v>
      </c>
      <c r="L13" s="38">
        <v>0</v>
      </c>
      <c r="M13" s="38">
        <v>0</v>
      </c>
      <c r="N13" s="38">
        <v>0</v>
      </c>
      <c r="O13" s="38">
        <v>0</v>
      </c>
      <c r="P13" s="34">
        <f>SUM(Autorisasjon[[#This Row],[Jan]:[Des]])</f>
        <v>123056</v>
      </c>
    </row>
    <row r="14" spans="1:16" x14ac:dyDescent="0.25">
      <c r="A14" s="35" t="s">
        <v>302</v>
      </c>
      <c r="B14" t="s">
        <v>300</v>
      </c>
      <c r="C14" s="41" t="s">
        <v>301</v>
      </c>
      <c r="D14" s="38">
        <v>12568</v>
      </c>
      <c r="E14" s="38">
        <v>10627</v>
      </c>
      <c r="F14" s="38">
        <v>12867</v>
      </c>
      <c r="G14" s="38">
        <v>11532</v>
      </c>
      <c r="H14" s="38">
        <v>14092</v>
      </c>
      <c r="I14" s="38">
        <v>13986</v>
      </c>
      <c r="J14" s="38">
        <v>14647</v>
      </c>
      <c r="K14" s="38">
        <v>13012</v>
      </c>
      <c r="L14" s="38">
        <v>0</v>
      </c>
      <c r="M14" s="38">
        <v>0</v>
      </c>
      <c r="N14" s="38">
        <v>0</v>
      </c>
      <c r="O14" s="38">
        <v>0</v>
      </c>
      <c r="P14" s="34">
        <f>SUM(Autorisasjon[[#This Row],[Jan]:[Des]])</f>
        <v>103331</v>
      </c>
    </row>
    <row r="15" spans="1:16" x14ac:dyDescent="0.25">
      <c r="A15" s="35" t="s">
        <v>225</v>
      </c>
      <c r="B15" t="s">
        <v>139</v>
      </c>
      <c r="C15" t="s">
        <v>140</v>
      </c>
      <c r="D15" s="38">
        <v>129468</v>
      </c>
      <c r="E15" s="38">
        <v>136592</v>
      </c>
      <c r="F15" s="38">
        <v>180611</v>
      </c>
      <c r="G15" s="38">
        <v>185176</v>
      </c>
      <c r="H15" s="38">
        <v>191627</v>
      </c>
      <c r="I15" s="38">
        <v>198712</v>
      </c>
      <c r="J15" s="38">
        <v>206502</v>
      </c>
      <c r="K15" s="38">
        <v>250415</v>
      </c>
      <c r="L15" s="38">
        <v>0</v>
      </c>
      <c r="M15" s="38">
        <v>0</v>
      </c>
      <c r="N15" s="38">
        <v>0</v>
      </c>
      <c r="O15" s="38">
        <v>0</v>
      </c>
      <c r="P15" s="29">
        <f>SUM(Autorisasjon[[#This Row],[Jan]:[Des]])</f>
        <v>1479103</v>
      </c>
    </row>
    <row r="16" spans="1:16" x14ac:dyDescent="0.25">
      <c r="A16" s="35" t="s">
        <v>226</v>
      </c>
      <c r="B16" t="s">
        <v>206</v>
      </c>
      <c r="C16" t="s">
        <v>207</v>
      </c>
      <c r="D16" s="38">
        <v>93321</v>
      </c>
      <c r="E16" s="38">
        <v>30351</v>
      </c>
      <c r="F16" s="38">
        <v>28404</v>
      </c>
      <c r="G16" s="38">
        <v>26451</v>
      </c>
      <c r="H16" s="38">
        <v>31289</v>
      </c>
      <c r="I16" s="38">
        <v>31848</v>
      </c>
      <c r="J16" s="38">
        <v>17735</v>
      </c>
      <c r="K16" s="38">
        <v>26060</v>
      </c>
      <c r="L16" s="38">
        <v>0</v>
      </c>
      <c r="M16" s="38">
        <v>0</v>
      </c>
      <c r="N16" s="38">
        <v>0</v>
      </c>
      <c r="O16" s="38">
        <v>0</v>
      </c>
      <c r="P16" s="29">
        <f>SUM(Autorisasjon[[#This Row],[Jan]:[Des]])</f>
        <v>285459</v>
      </c>
    </row>
    <row r="17" spans="1:33" x14ac:dyDescent="0.25">
      <c r="A17" s="35" t="s">
        <v>227</v>
      </c>
      <c r="B17" t="s">
        <v>208</v>
      </c>
      <c r="C17" t="s">
        <v>118</v>
      </c>
      <c r="D17" s="38">
        <v>2556</v>
      </c>
      <c r="E17" s="38">
        <v>2678</v>
      </c>
      <c r="F17" s="38">
        <v>2912</v>
      </c>
      <c r="G17" s="38">
        <v>2931</v>
      </c>
      <c r="H17" s="38">
        <v>2505</v>
      </c>
      <c r="I17" s="38">
        <v>2206</v>
      </c>
      <c r="J17" s="38">
        <v>1724</v>
      </c>
      <c r="K17" s="38">
        <v>2209</v>
      </c>
      <c r="L17" s="38">
        <v>0</v>
      </c>
      <c r="M17" s="38">
        <v>0</v>
      </c>
      <c r="N17" s="38">
        <v>0</v>
      </c>
      <c r="O17" s="38">
        <v>0</v>
      </c>
      <c r="P17" s="29">
        <f>SUM(Autorisasjon[[#This Row],[Jan]:[Des]])</f>
        <v>19721</v>
      </c>
    </row>
    <row r="18" spans="1:33" x14ac:dyDescent="0.25">
      <c r="A18" s="35" t="s">
        <v>247</v>
      </c>
      <c r="B18" s="41" t="s">
        <v>196</v>
      </c>
      <c r="C18" s="41" t="s">
        <v>197</v>
      </c>
      <c r="D18" s="38">
        <v>3728</v>
      </c>
      <c r="E18" s="38">
        <v>4968</v>
      </c>
      <c r="F18" s="38">
        <v>3989</v>
      </c>
      <c r="G18" s="38">
        <v>3449</v>
      </c>
      <c r="H18" s="38">
        <v>3147</v>
      </c>
      <c r="I18" s="38">
        <v>3048</v>
      </c>
      <c r="J18" s="38">
        <v>2155</v>
      </c>
      <c r="K18" s="38">
        <v>2727</v>
      </c>
      <c r="L18" s="38">
        <v>0</v>
      </c>
      <c r="M18" s="38">
        <v>0</v>
      </c>
      <c r="N18" s="38">
        <v>0</v>
      </c>
      <c r="O18" s="38">
        <v>0</v>
      </c>
      <c r="P18" s="34">
        <f>SUM(Autorisasjon[[#This Row],[Jan]:[Des]])</f>
        <v>27211</v>
      </c>
    </row>
    <row r="19" spans="1:33" x14ac:dyDescent="0.25">
      <c r="A19" s="35" t="s">
        <v>248</v>
      </c>
      <c r="B19" s="41" t="s">
        <v>141</v>
      </c>
      <c r="C19" s="41" t="s">
        <v>85</v>
      </c>
      <c r="D19" s="38">
        <v>5349</v>
      </c>
      <c r="E19" s="38">
        <v>10120</v>
      </c>
      <c r="F19" s="38">
        <v>10724</v>
      </c>
      <c r="G19" s="38">
        <v>10346</v>
      </c>
      <c r="H19" s="38">
        <v>10750</v>
      </c>
      <c r="I19" s="38">
        <v>10505</v>
      </c>
      <c r="J19" s="38">
        <v>10693</v>
      </c>
      <c r="K19" s="38">
        <v>10640</v>
      </c>
      <c r="L19" s="38">
        <v>0</v>
      </c>
      <c r="M19" s="38">
        <v>0</v>
      </c>
      <c r="N19" s="38">
        <v>0</v>
      </c>
      <c r="O19" s="38">
        <v>0</v>
      </c>
      <c r="P19" s="34">
        <f>SUM(Autorisasjon[[#This Row],[Jan]:[Des]])</f>
        <v>79127</v>
      </c>
    </row>
    <row r="20" spans="1:33" x14ac:dyDescent="0.25">
      <c r="A20" s="35" t="s">
        <v>228</v>
      </c>
      <c r="B20" t="s">
        <v>144</v>
      </c>
      <c r="C20" t="s">
        <v>78</v>
      </c>
      <c r="D20" s="38">
        <v>12688</v>
      </c>
      <c r="E20" s="38">
        <v>10722</v>
      </c>
      <c r="F20" s="38">
        <v>16386</v>
      </c>
      <c r="G20" s="38">
        <v>9482</v>
      </c>
      <c r="H20" s="38">
        <v>13752</v>
      </c>
      <c r="I20" s="38">
        <v>9632</v>
      </c>
      <c r="J20" s="38">
        <v>7627</v>
      </c>
      <c r="K20" s="38">
        <v>10894</v>
      </c>
      <c r="L20" s="38">
        <v>0</v>
      </c>
      <c r="M20" s="38">
        <v>0</v>
      </c>
      <c r="N20" s="38">
        <v>0</v>
      </c>
      <c r="O20" s="38">
        <v>0</v>
      </c>
      <c r="P20" s="29">
        <f>SUM(Autorisasjon[[#This Row],[Jan]:[Des]])</f>
        <v>91183</v>
      </c>
    </row>
    <row r="21" spans="1:33" x14ac:dyDescent="0.25">
      <c r="A21" s="61" t="s">
        <v>269</v>
      </c>
      <c r="B21" s="41" t="s">
        <v>172</v>
      </c>
      <c r="C21" s="41" t="s">
        <v>173</v>
      </c>
      <c r="D21" s="38">
        <v>0</v>
      </c>
      <c r="E21" s="38">
        <v>0</v>
      </c>
      <c r="F21" s="38">
        <v>1081</v>
      </c>
      <c r="G21" s="38">
        <v>321</v>
      </c>
      <c r="H21" s="38">
        <v>308</v>
      </c>
      <c r="I21" s="38">
        <v>146</v>
      </c>
      <c r="J21" s="38">
        <v>155</v>
      </c>
      <c r="K21" s="38">
        <v>278</v>
      </c>
      <c r="L21" s="38">
        <v>0</v>
      </c>
      <c r="M21" s="38">
        <v>0</v>
      </c>
      <c r="N21" s="38">
        <v>0</v>
      </c>
      <c r="O21" s="38">
        <v>0</v>
      </c>
      <c r="P21" s="34">
        <f>SUM(Autorisasjon[[#This Row],[Jan]:[Des]])</f>
        <v>2289</v>
      </c>
      <c r="AG21" s="18"/>
    </row>
    <row r="22" spans="1:33" x14ac:dyDescent="0.25">
      <c r="A22" s="35" t="s">
        <v>229</v>
      </c>
      <c r="B22" s="41" t="s">
        <v>176</v>
      </c>
      <c r="C22" s="41" t="s">
        <v>177</v>
      </c>
      <c r="D22" s="38">
        <v>3933</v>
      </c>
      <c r="E22" s="38">
        <v>4393</v>
      </c>
      <c r="F22" s="38">
        <v>4365</v>
      </c>
      <c r="G22" s="38">
        <v>4301</v>
      </c>
      <c r="H22" s="38">
        <v>4314</v>
      </c>
      <c r="I22" s="38">
        <v>4086</v>
      </c>
      <c r="J22" s="38">
        <v>3992</v>
      </c>
      <c r="K22" s="38">
        <v>4063</v>
      </c>
      <c r="L22" s="38">
        <v>0</v>
      </c>
      <c r="M22" s="38">
        <v>0</v>
      </c>
      <c r="N22" s="38">
        <v>0</v>
      </c>
      <c r="O22" s="38">
        <v>0</v>
      </c>
      <c r="P22" s="34">
        <f>SUM(Autorisasjon[[#This Row],[Jan]:[Des]])</f>
        <v>33447</v>
      </c>
      <c r="AG22" s="18"/>
    </row>
    <row r="23" spans="1:33" x14ac:dyDescent="0.25">
      <c r="A23" t="s">
        <v>317</v>
      </c>
      <c r="B23" s="41" t="s">
        <v>316</v>
      </c>
      <c r="C23" s="41" t="s">
        <v>318</v>
      </c>
      <c r="D23" s="38">
        <v>0</v>
      </c>
      <c r="E23" s="38">
        <v>2</v>
      </c>
      <c r="F23" s="38">
        <v>1633</v>
      </c>
      <c r="G23" s="38">
        <v>2211</v>
      </c>
      <c r="H23" s="38">
        <v>1755</v>
      </c>
      <c r="I23" s="38">
        <v>1045</v>
      </c>
      <c r="J23" s="38">
        <v>800</v>
      </c>
      <c r="K23" s="38">
        <v>393</v>
      </c>
      <c r="L23" s="38">
        <v>0</v>
      </c>
      <c r="M23" s="38">
        <v>0</v>
      </c>
      <c r="N23" s="38">
        <v>0</v>
      </c>
      <c r="O23" s="38">
        <v>0</v>
      </c>
      <c r="P23" s="29">
        <f>SUM(Autorisasjon[[#This Row],[Jan]:[Des]])</f>
        <v>7839</v>
      </c>
      <c r="AG23" s="18"/>
    </row>
    <row r="24" spans="1:33" x14ac:dyDescent="0.25">
      <c r="A24" s="43" t="s">
        <v>230</v>
      </c>
      <c r="B24" s="60" t="s">
        <v>216</v>
      </c>
      <c r="C24" t="s">
        <v>217</v>
      </c>
      <c r="D24" s="38">
        <v>282525</v>
      </c>
      <c r="E24" s="38">
        <v>154220</v>
      </c>
      <c r="F24" s="38">
        <v>85766</v>
      </c>
      <c r="G24" s="38">
        <v>108901</v>
      </c>
      <c r="H24" s="38">
        <v>97547</v>
      </c>
      <c r="I24" s="38">
        <v>77559</v>
      </c>
      <c r="J24" s="38">
        <v>49170</v>
      </c>
      <c r="K24" s="38">
        <v>80548</v>
      </c>
      <c r="L24" s="38">
        <v>0</v>
      </c>
      <c r="M24" s="38">
        <v>0</v>
      </c>
      <c r="N24" s="38">
        <v>0</v>
      </c>
      <c r="O24" s="38">
        <v>0</v>
      </c>
      <c r="P24" s="29">
        <f>SUM(Autorisasjon[[#This Row],[Jan]:[Des]])</f>
        <v>936236</v>
      </c>
    </row>
    <row r="25" spans="1:33" x14ac:dyDescent="0.25">
      <c r="A25" s="43" t="s">
        <v>231</v>
      </c>
      <c r="B25" s="60" t="s">
        <v>198</v>
      </c>
      <c r="C25" t="s">
        <v>199</v>
      </c>
      <c r="D25" s="38">
        <v>2167</v>
      </c>
      <c r="E25" s="38">
        <v>3196</v>
      </c>
      <c r="F25" s="38">
        <v>6109</v>
      </c>
      <c r="G25" s="38">
        <v>2964</v>
      </c>
      <c r="H25" s="38">
        <v>8359</v>
      </c>
      <c r="I25" s="38">
        <v>29780</v>
      </c>
      <c r="J25" s="38">
        <v>1192</v>
      </c>
      <c r="K25" s="38">
        <v>3688</v>
      </c>
      <c r="L25" s="38">
        <v>0</v>
      </c>
      <c r="M25" s="38">
        <v>0</v>
      </c>
      <c r="N25" s="38">
        <v>0</v>
      </c>
      <c r="O25" s="38">
        <v>0</v>
      </c>
      <c r="P25" s="29">
        <f>SUM(Autorisasjon[[#This Row],[Jan]:[Des]])</f>
        <v>57455</v>
      </c>
    </row>
    <row r="26" spans="1:33" ht="15" customHeight="1" x14ac:dyDescent="0.25">
      <c r="A26" s="52" t="s">
        <v>303</v>
      </c>
      <c r="B26" s="41" t="s">
        <v>304</v>
      </c>
      <c r="C26" s="41" t="s">
        <v>305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4">
        <f>SUM(Autorisasjon[[#This Row],[Jan]:[Des]])</f>
        <v>0</v>
      </c>
    </row>
    <row r="27" spans="1:33" ht="15" customHeight="1" x14ac:dyDescent="0.25">
      <c r="A27" s="43" t="s">
        <v>249</v>
      </c>
      <c r="B27" s="41" t="s">
        <v>200</v>
      </c>
      <c r="C27" s="41" t="s">
        <v>5</v>
      </c>
      <c r="D27" s="38">
        <v>1045</v>
      </c>
      <c r="E27" s="38">
        <v>1986</v>
      </c>
      <c r="F27" s="38">
        <v>2065</v>
      </c>
      <c r="G27" s="38">
        <v>3125</v>
      </c>
      <c r="H27" s="38">
        <v>3571</v>
      </c>
      <c r="I27" s="38">
        <v>5071</v>
      </c>
      <c r="J27" s="38">
        <v>2200</v>
      </c>
      <c r="K27" s="38">
        <v>2423</v>
      </c>
      <c r="L27" s="38">
        <v>0</v>
      </c>
      <c r="M27" s="38">
        <v>0</v>
      </c>
      <c r="N27" s="38">
        <v>0</v>
      </c>
      <c r="O27" s="38">
        <v>0</v>
      </c>
      <c r="P27" s="34">
        <f>SUM(Autorisasjon[[#This Row],[Jan]:[Des]])</f>
        <v>21486</v>
      </c>
    </row>
    <row r="28" spans="1:33" ht="15" customHeight="1" x14ac:dyDescent="0.25">
      <c r="A28" s="43" t="s">
        <v>232</v>
      </c>
      <c r="B28" t="s">
        <v>209</v>
      </c>
      <c r="C28" t="s">
        <v>93</v>
      </c>
      <c r="D28" s="38">
        <v>13623</v>
      </c>
      <c r="E28" s="38">
        <v>12847</v>
      </c>
      <c r="F28" s="38">
        <v>10592</v>
      </c>
      <c r="G28" s="38">
        <v>12651</v>
      </c>
      <c r="H28" s="38">
        <v>11891</v>
      </c>
      <c r="I28" s="38">
        <v>15109</v>
      </c>
      <c r="J28" s="38">
        <v>5104</v>
      </c>
      <c r="K28" s="38">
        <v>14645</v>
      </c>
      <c r="L28" s="38">
        <v>0</v>
      </c>
      <c r="M28" s="38">
        <v>0</v>
      </c>
      <c r="N28" s="38">
        <v>0</v>
      </c>
      <c r="O28" s="38">
        <v>0</v>
      </c>
      <c r="P28" s="29">
        <f>SUM(Autorisasjon[[#This Row],[Jan]:[Des]])</f>
        <v>96462</v>
      </c>
    </row>
    <row r="29" spans="1:33" ht="15" customHeight="1" x14ac:dyDescent="0.25">
      <c r="A29" s="43" t="s">
        <v>233</v>
      </c>
      <c r="B29" t="s">
        <v>210</v>
      </c>
      <c r="C29" t="s">
        <v>211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29">
        <f>SUM(Autorisasjon[[#This Row],[Jan]:[Des]])</f>
        <v>0</v>
      </c>
    </row>
    <row r="30" spans="1:33" ht="15" customHeight="1" x14ac:dyDescent="0.25">
      <c r="A30" s="43" t="s">
        <v>54</v>
      </c>
      <c r="B30" t="s">
        <v>178</v>
      </c>
      <c r="C30" t="s">
        <v>179</v>
      </c>
      <c r="D30" s="38">
        <v>40101</v>
      </c>
      <c r="E30" s="38">
        <v>35874</v>
      </c>
      <c r="F30" s="38">
        <v>62003</v>
      </c>
      <c r="G30" s="38">
        <v>42718</v>
      </c>
      <c r="H30" s="38">
        <v>1095795</v>
      </c>
      <c r="I30" s="38">
        <v>639464</v>
      </c>
      <c r="J30" s="38">
        <v>245774</v>
      </c>
      <c r="K30" s="38">
        <v>240663</v>
      </c>
      <c r="L30" s="38">
        <v>0</v>
      </c>
      <c r="M30" s="38">
        <v>0</v>
      </c>
      <c r="N30" s="38">
        <v>0</v>
      </c>
      <c r="O30" s="38">
        <v>0</v>
      </c>
      <c r="P30" s="29">
        <f>SUM(Autorisasjon[[#This Row],[Jan]:[Des]])</f>
        <v>2402392</v>
      </c>
    </row>
    <row r="31" spans="1:33" ht="15" customHeight="1" x14ac:dyDescent="0.25">
      <c r="A31" s="43" t="s">
        <v>234</v>
      </c>
      <c r="B31" t="s">
        <v>147</v>
      </c>
      <c r="C31" t="s">
        <v>148</v>
      </c>
      <c r="D31" s="38">
        <v>1425</v>
      </c>
      <c r="E31" s="38">
        <v>1326</v>
      </c>
      <c r="F31" s="38">
        <v>1056</v>
      </c>
      <c r="G31" s="38">
        <v>1095</v>
      </c>
      <c r="H31" s="38">
        <v>1033</v>
      </c>
      <c r="I31" s="38">
        <v>1066</v>
      </c>
      <c r="J31" s="38">
        <v>859</v>
      </c>
      <c r="K31" s="38">
        <v>1170</v>
      </c>
      <c r="L31" s="38">
        <v>0</v>
      </c>
      <c r="M31" s="38">
        <v>0</v>
      </c>
      <c r="N31" s="38">
        <v>0</v>
      </c>
      <c r="O31" s="38">
        <v>0</v>
      </c>
      <c r="P31" s="29">
        <f>SUM(Autorisasjon[[#This Row],[Jan]:[Des]])</f>
        <v>9030</v>
      </c>
    </row>
    <row r="32" spans="1:33" ht="15" customHeight="1" x14ac:dyDescent="0.25">
      <c r="A32" s="43" t="s">
        <v>235</v>
      </c>
      <c r="B32" t="s">
        <v>150</v>
      </c>
      <c r="C32" t="s">
        <v>151</v>
      </c>
      <c r="D32" s="38">
        <v>11954</v>
      </c>
      <c r="E32" s="38">
        <v>15513</v>
      </c>
      <c r="F32" s="38">
        <v>24491</v>
      </c>
      <c r="G32" s="38">
        <v>31280</v>
      </c>
      <c r="H32" s="38">
        <v>10075</v>
      </c>
      <c r="I32" s="38">
        <v>18153</v>
      </c>
      <c r="J32" s="38">
        <v>20271</v>
      </c>
      <c r="K32" s="38">
        <v>13549</v>
      </c>
      <c r="L32" s="38">
        <v>0</v>
      </c>
      <c r="M32" s="38">
        <v>0</v>
      </c>
      <c r="N32" s="38">
        <v>0</v>
      </c>
      <c r="O32" s="38">
        <v>0</v>
      </c>
      <c r="P32" s="29">
        <f>SUM(Autorisasjon[[#This Row],[Jan]:[Des]])</f>
        <v>145286</v>
      </c>
    </row>
    <row r="33" spans="1:16" ht="15" customHeight="1" x14ac:dyDescent="0.25">
      <c r="A33" s="52" t="s">
        <v>308</v>
      </c>
      <c r="B33" s="41" t="s">
        <v>309</v>
      </c>
      <c r="C33" s="41" t="s">
        <v>310</v>
      </c>
      <c r="D33" s="38">
        <v>1936</v>
      </c>
      <c r="E33" s="38">
        <v>2635</v>
      </c>
      <c r="F33" s="38">
        <v>1156</v>
      </c>
      <c r="G33" s="38">
        <v>842</v>
      </c>
      <c r="H33" s="38">
        <v>365</v>
      </c>
      <c r="I33" s="38">
        <v>726</v>
      </c>
      <c r="J33" s="38">
        <v>1955</v>
      </c>
      <c r="K33" s="38">
        <v>789</v>
      </c>
      <c r="L33" s="38">
        <v>0</v>
      </c>
      <c r="M33" s="38">
        <v>0</v>
      </c>
      <c r="N33" s="38">
        <v>0</v>
      </c>
      <c r="O33" s="38">
        <v>0</v>
      </c>
      <c r="P33" s="34">
        <f>SUM(Autorisasjon[[#This Row],[Jan]:[Des]])</f>
        <v>10404</v>
      </c>
    </row>
    <row r="34" spans="1:16" ht="15" customHeight="1" x14ac:dyDescent="0.25">
      <c r="A34" s="43" t="s">
        <v>236</v>
      </c>
      <c r="B34" t="s">
        <v>153</v>
      </c>
      <c r="C34" t="s">
        <v>61</v>
      </c>
      <c r="D34" s="38">
        <v>14848686</v>
      </c>
      <c r="E34" s="38">
        <v>15511814</v>
      </c>
      <c r="F34" s="38">
        <v>31030950</v>
      </c>
      <c r="G34" s="38">
        <v>39161661</v>
      </c>
      <c r="H34" s="38">
        <v>40857237</v>
      </c>
      <c r="I34" s="38">
        <v>31646415</v>
      </c>
      <c r="J34" s="38">
        <v>14654107</v>
      </c>
      <c r="K34" s="38">
        <v>19299324</v>
      </c>
      <c r="L34" s="38">
        <v>0</v>
      </c>
      <c r="M34" s="38">
        <v>0</v>
      </c>
      <c r="N34" s="38">
        <v>0</v>
      </c>
      <c r="O34" s="38">
        <v>0</v>
      </c>
      <c r="P34" s="29">
        <f>SUM(Autorisasjon[[#This Row],[Jan]:[Des]])</f>
        <v>207010194</v>
      </c>
    </row>
    <row r="35" spans="1:16" ht="15" customHeight="1" x14ac:dyDescent="0.25">
      <c r="A35" s="35" t="s">
        <v>237</v>
      </c>
      <c r="B35" t="s">
        <v>218</v>
      </c>
      <c r="C35" t="s">
        <v>219</v>
      </c>
      <c r="D35" s="38">
        <v>1316</v>
      </c>
      <c r="E35" s="38">
        <v>883</v>
      </c>
      <c r="F35" s="38">
        <v>840</v>
      </c>
      <c r="G35" s="38">
        <v>700</v>
      </c>
      <c r="H35" s="38">
        <v>835</v>
      </c>
      <c r="I35" s="38">
        <v>540</v>
      </c>
      <c r="J35" s="38">
        <v>187</v>
      </c>
      <c r="K35" s="38">
        <v>839</v>
      </c>
      <c r="L35" s="38">
        <v>0</v>
      </c>
      <c r="M35" s="38">
        <v>0</v>
      </c>
      <c r="N35" s="38">
        <v>0</v>
      </c>
      <c r="O35" s="38">
        <v>0</v>
      </c>
      <c r="P35" s="29">
        <f>SUM(Autorisasjon[[#This Row],[Jan]:[Des]])</f>
        <v>6140</v>
      </c>
    </row>
    <row r="36" spans="1:16" ht="15" customHeight="1" x14ac:dyDescent="0.25">
      <c r="A36" s="59" t="s">
        <v>233</v>
      </c>
      <c r="B36" s="41" t="s">
        <v>315</v>
      </c>
      <c r="C36" s="41" t="s">
        <v>211</v>
      </c>
      <c r="D36" s="38">
        <v>666</v>
      </c>
      <c r="E36" s="38">
        <v>1006</v>
      </c>
      <c r="F36" s="38">
        <v>598</v>
      </c>
      <c r="G36" s="38">
        <v>995</v>
      </c>
      <c r="H36" s="38">
        <v>1638</v>
      </c>
      <c r="I36" s="38">
        <v>1406</v>
      </c>
      <c r="J36" s="38">
        <v>1210</v>
      </c>
      <c r="K36" s="38">
        <v>1414</v>
      </c>
      <c r="L36" s="38">
        <v>0</v>
      </c>
      <c r="M36" s="38">
        <v>0</v>
      </c>
      <c r="N36" s="38">
        <v>0</v>
      </c>
      <c r="O36" s="38">
        <v>0</v>
      </c>
      <c r="P36" s="34">
        <f>SUM(Autorisasjon[[#This Row],[Jan]:[Des]])</f>
        <v>8933</v>
      </c>
    </row>
    <row r="37" spans="1:16" ht="15" customHeight="1" x14ac:dyDescent="0.25">
      <c r="A37" s="35" t="s">
        <v>238</v>
      </c>
      <c r="B37" t="s">
        <v>180</v>
      </c>
      <c r="C37" t="s">
        <v>95</v>
      </c>
      <c r="D37" s="38">
        <v>1</v>
      </c>
      <c r="E37" s="38">
        <v>2</v>
      </c>
      <c r="F37" s="38">
        <v>3</v>
      </c>
      <c r="G37" s="38">
        <v>1</v>
      </c>
      <c r="H37" s="38">
        <v>3</v>
      </c>
      <c r="I37" s="38">
        <v>3</v>
      </c>
      <c r="J37" s="38">
        <v>0</v>
      </c>
      <c r="K37" s="38">
        <v>1</v>
      </c>
      <c r="L37" s="38">
        <v>0</v>
      </c>
      <c r="M37" s="38">
        <v>0</v>
      </c>
      <c r="N37" s="38">
        <v>0</v>
      </c>
      <c r="O37" s="38">
        <v>0</v>
      </c>
      <c r="P37" s="29">
        <f>SUM(Autorisasjon[[#This Row],[Jan]:[Des]])</f>
        <v>14</v>
      </c>
    </row>
    <row r="38" spans="1:16" ht="15" customHeight="1" x14ac:dyDescent="0.25">
      <c r="A38" s="35" t="s">
        <v>251</v>
      </c>
      <c r="B38" s="41" t="s">
        <v>181</v>
      </c>
      <c r="C38" s="41" t="s">
        <v>182</v>
      </c>
      <c r="D38" s="38">
        <v>4458</v>
      </c>
      <c r="E38" s="38">
        <v>4531</v>
      </c>
      <c r="F38" s="38">
        <v>4727</v>
      </c>
      <c r="G38" s="38">
        <v>4658</v>
      </c>
      <c r="H38" s="38">
        <v>4759</v>
      </c>
      <c r="I38" s="38">
        <v>4582</v>
      </c>
      <c r="J38" s="38">
        <v>4588</v>
      </c>
      <c r="K38" s="38">
        <v>4537</v>
      </c>
      <c r="L38" s="38">
        <v>0</v>
      </c>
      <c r="M38" s="38">
        <v>0</v>
      </c>
      <c r="N38" s="38">
        <v>0</v>
      </c>
      <c r="O38" s="38">
        <v>0</v>
      </c>
      <c r="P38" s="34">
        <f>SUM(Autorisasjon[[#This Row],[Jan]:[Des]])</f>
        <v>36840</v>
      </c>
    </row>
    <row r="39" spans="1:16" ht="15" customHeight="1" x14ac:dyDescent="0.25">
      <c r="A39" s="35" t="s">
        <v>239</v>
      </c>
      <c r="B39" t="s">
        <v>156</v>
      </c>
      <c r="C39" t="s">
        <v>157</v>
      </c>
      <c r="D39" s="38">
        <v>2486407</v>
      </c>
      <c r="E39" s="38">
        <v>2453420</v>
      </c>
      <c r="F39" s="38">
        <v>2606525</v>
      </c>
      <c r="G39" s="38">
        <v>3054905</v>
      </c>
      <c r="H39" s="38">
        <v>3116137</v>
      </c>
      <c r="I39" s="38">
        <v>3141871</v>
      </c>
      <c r="J39" s="38">
        <v>2479811</v>
      </c>
      <c r="K39" s="38">
        <v>2850884</v>
      </c>
      <c r="L39" s="38">
        <v>0</v>
      </c>
      <c r="M39" s="38">
        <v>0</v>
      </c>
      <c r="N39" s="38">
        <v>0</v>
      </c>
      <c r="O39" s="38">
        <v>0</v>
      </c>
      <c r="P39" s="29">
        <f>SUM(Autorisasjon[[#This Row],[Jan]:[Des]])</f>
        <v>22189960</v>
      </c>
    </row>
    <row r="40" spans="1:16" ht="15" customHeight="1" x14ac:dyDescent="0.25">
      <c r="A40" s="35" t="s">
        <v>319</v>
      </c>
      <c r="B40" s="41" t="s">
        <v>320</v>
      </c>
      <c r="C40" s="41" t="s">
        <v>321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1</v>
      </c>
      <c r="L40" s="38"/>
      <c r="M40" s="38"/>
      <c r="N40" s="38"/>
      <c r="O40" s="38"/>
      <c r="P40" s="34">
        <f>SUM(Autorisasjon[[#This Row],[Jan]:[Des]])</f>
        <v>1</v>
      </c>
    </row>
    <row r="41" spans="1:16" ht="15" customHeight="1" x14ac:dyDescent="0.25">
      <c r="A41" s="35" t="s">
        <v>240</v>
      </c>
      <c r="B41" t="s">
        <v>212</v>
      </c>
      <c r="C41" t="s">
        <v>101</v>
      </c>
      <c r="D41" s="38">
        <v>10178</v>
      </c>
      <c r="E41" s="38">
        <v>13325</v>
      </c>
      <c r="F41" s="38">
        <v>32774</v>
      </c>
      <c r="G41" s="38">
        <v>14766</v>
      </c>
      <c r="H41" s="38">
        <v>13317</v>
      </c>
      <c r="I41" s="38">
        <v>11686</v>
      </c>
      <c r="J41" s="38">
        <v>8353</v>
      </c>
      <c r="K41" s="38">
        <v>12745</v>
      </c>
      <c r="L41" s="38">
        <v>0</v>
      </c>
      <c r="M41" s="38">
        <v>0</v>
      </c>
      <c r="N41" s="38">
        <v>0</v>
      </c>
      <c r="O41" s="38">
        <v>0</v>
      </c>
      <c r="P41" s="29">
        <f>SUM(Autorisasjon[[#This Row],[Jan]:[Des]])</f>
        <v>117144</v>
      </c>
    </row>
    <row r="42" spans="1:16" ht="15" customHeight="1" x14ac:dyDescent="0.25">
      <c r="A42" t="s">
        <v>264</v>
      </c>
      <c r="B42" t="s">
        <v>162</v>
      </c>
      <c r="C42" t="s">
        <v>163</v>
      </c>
      <c r="D42" s="38">
        <v>54284</v>
      </c>
      <c r="E42" s="38">
        <v>40553</v>
      </c>
      <c r="F42" s="38">
        <v>33567</v>
      </c>
      <c r="G42" s="38">
        <v>75814</v>
      </c>
      <c r="H42" s="38">
        <v>259640</v>
      </c>
      <c r="I42" s="38">
        <v>30207</v>
      </c>
      <c r="J42" s="38">
        <v>5281</v>
      </c>
      <c r="K42" s="38">
        <v>72691</v>
      </c>
      <c r="L42" s="38">
        <v>0</v>
      </c>
      <c r="M42" s="38">
        <v>0</v>
      </c>
      <c r="N42" s="38">
        <v>0</v>
      </c>
      <c r="O42" s="38">
        <v>0</v>
      </c>
      <c r="P42" s="34">
        <f>SUM(Autorisasjon[[#This Row],[Jan]:[Des]])</f>
        <v>572037</v>
      </c>
    </row>
    <row r="43" spans="1:16" ht="15" customHeight="1" x14ac:dyDescent="0.25">
      <c r="A43" s="35" t="s">
        <v>241</v>
      </c>
      <c r="B43" t="s">
        <v>203</v>
      </c>
      <c r="C43" t="s">
        <v>18</v>
      </c>
      <c r="D43" s="38">
        <v>9094</v>
      </c>
      <c r="E43" s="38">
        <v>9442</v>
      </c>
      <c r="F43" s="38">
        <v>9180</v>
      </c>
      <c r="G43" s="38">
        <v>9046</v>
      </c>
      <c r="H43" s="38">
        <v>9060</v>
      </c>
      <c r="I43" s="38">
        <v>9522</v>
      </c>
      <c r="J43" s="38">
        <v>7124</v>
      </c>
      <c r="K43" s="38">
        <v>8142</v>
      </c>
      <c r="L43" s="38">
        <v>0</v>
      </c>
      <c r="M43" s="38">
        <v>0</v>
      </c>
      <c r="N43" s="38">
        <v>0</v>
      </c>
      <c r="O43" s="38">
        <v>0</v>
      </c>
      <c r="P43" s="29">
        <f>SUM(Autorisasjon[[#This Row],[Jan]:[Des]])</f>
        <v>70610</v>
      </c>
    </row>
    <row r="44" spans="1:16" ht="15" customHeight="1" x14ac:dyDescent="0.25">
      <c r="A44" s="45"/>
      <c r="B44" s="33"/>
      <c r="C44" s="33"/>
      <c r="D44" s="33"/>
      <c r="E44" s="33"/>
      <c r="F44" s="33"/>
    </row>
    <row r="45" spans="1:16" ht="15" customHeight="1" x14ac:dyDescent="0.25">
      <c r="D45"/>
      <c r="E45"/>
      <c r="F45"/>
    </row>
    <row r="46" spans="1:16" ht="15" customHeight="1" x14ac:dyDescent="0.25">
      <c r="D46"/>
      <c r="E46"/>
      <c r="F46"/>
    </row>
    <row r="47" spans="1:16" ht="15" customHeight="1" x14ac:dyDescent="0.25">
      <c r="D47"/>
      <c r="E47"/>
      <c r="F47"/>
    </row>
    <row r="48" spans="1:16" ht="15" customHeight="1" x14ac:dyDescent="0.25">
      <c r="D48"/>
      <c r="E48"/>
      <c r="F48"/>
    </row>
    <row r="49" spans="4:6" ht="15" customHeight="1" x14ac:dyDescent="0.25">
      <c r="D49"/>
      <c r="E49"/>
      <c r="F49"/>
    </row>
    <row r="50" spans="4:6" ht="15" customHeight="1" x14ac:dyDescent="0.25">
      <c r="D50"/>
      <c r="E50"/>
      <c r="F50"/>
    </row>
    <row r="51" spans="4:6" ht="15" customHeight="1" x14ac:dyDescent="0.25">
      <c r="D51"/>
      <c r="E51"/>
      <c r="F51"/>
    </row>
    <row r="52" spans="4:6" ht="15" customHeight="1" x14ac:dyDescent="0.25">
      <c r="D52"/>
      <c r="E52"/>
      <c r="F52"/>
    </row>
    <row r="53" spans="4:6" ht="15" customHeight="1" x14ac:dyDescent="0.25">
      <c r="D53"/>
      <c r="E53"/>
      <c r="F53"/>
    </row>
    <row r="54" spans="4:6" ht="15" customHeight="1" x14ac:dyDescent="0.25">
      <c r="D54"/>
      <c r="E54"/>
      <c r="F54"/>
    </row>
    <row r="55" spans="4:6" ht="15" customHeight="1" x14ac:dyDescent="0.25">
      <c r="D55"/>
      <c r="E55"/>
      <c r="F55"/>
    </row>
    <row r="56" spans="4:6" ht="15" customHeight="1" x14ac:dyDescent="0.25">
      <c r="D56"/>
      <c r="E56"/>
      <c r="F56"/>
    </row>
    <row r="57" spans="4:6" ht="15" customHeight="1" x14ac:dyDescent="0.25">
      <c r="D57"/>
      <c r="E57"/>
      <c r="F57"/>
    </row>
    <row r="58" spans="4:6" ht="15" customHeight="1" x14ac:dyDescent="0.25">
      <c r="D58"/>
      <c r="E58"/>
      <c r="F58"/>
    </row>
    <row r="59" spans="4:6" ht="15" customHeight="1" x14ac:dyDescent="0.25">
      <c r="D59"/>
      <c r="E59"/>
      <c r="F59"/>
    </row>
    <row r="60" spans="4:6" ht="15" customHeight="1" x14ac:dyDescent="0.25">
      <c r="D60"/>
      <c r="E60"/>
      <c r="F60"/>
    </row>
    <row r="61" spans="4:6" ht="15" customHeight="1" x14ac:dyDescent="0.25">
      <c r="D61"/>
      <c r="E61"/>
      <c r="F61"/>
    </row>
    <row r="62" spans="4:6" ht="15" customHeight="1" x14ac:dyDescent="0.25">
      <c r="D62"/>
      <c r="E62"/>
      <c r="F62"/>
    </row>
    <row r="63" spans="4:6" ht="15" customHeight="1" x14ac:dyDescent="0.25">
      <c r="D63"/>
      <c r="E63"/>
      <c r="F63"/>
    </row>
    <row r="64" spans="4:6" ht="15" customHeight="1" x14ac:dyDescent="0.25">
      <c r="D64"/>
      <c r="E64"/>
      <c r="F64"/>
    </row>
    <row r="65" spans="4:6" ht="15" customHeight="1" x14ac:dyDescent="0.25">
      <c r="D65"/>
      <c r="E65"/>
      <c r="F65"/>
    </row>
    <row r="66" spans="4:6" ht="15" customHeight="1" x14ac:dyDescent="0.25">
      <c r="D66"/>
      <c r="E66"/>
      <c r="F66"/>
    </row>
    <row r="67" spans="4:6" ht="15" customHeight="1" x14ac:dyDescent="0.25">
      <c r="D67"/>
      <c r="E67"/>
      <c r="F67"/>
    </row>
    <row r="68" spans="4:6" ht="15" customHeight="1" x14ac:dyDescent="0.25">
      <c r="D68"/>
      <c r="E68"/>
      <c r="F68"/>
    </row>
    <row r="69" spans="4:6" ht="15" customHeight="1" x14ac:dyDescent="0.25">
      <c r="D69"/>
      <c r="E69"/>
      <c r="F69"/>
    </row>
    <row r="70" spans="4:6" ht="15" customHeight="1" x14ac:dyDescent="0.25">
      <c r="D70"/>
      <c r="E70"/>
      <c r="F70"/>
    </row>
    <row r="71" spans="4:6" ht="15" customHeight="1" x14ac:dyDescent="0.25">
      <c r="D71"/>
      <c r="E71"/>
      <c r="F71"/>
    </row>
    <row r="72" spans="4:6" ht="15" customHeight="1" x14ac:dyDescent="0.25">
      <c r="D72"/>
      <c r="E72"/>
      <c r="F72"/>
    </row>
    <row r="73" spans="4:6" ht="15" customHeight="1" x14ac:dyDescent="0.25">
      <c r="D73"/>
      <c r="E73"/>
      <c r="F73"/>
    </row>
    <row r="74" spans="4:6" ht="15" customHeight="1" x14ac:dyDescent="0.25">
      <c r="D74"/>
      <c r="E74"/>
      <c r="F74"/>
    </row>
    <row r="75" spans="4:6" ht="15" customHeight="1" x14ac:dyDescent="0.25">
      <c r="D75"/>
      <c r="E75"/>
      <c r="F75"/>
    </row>
    <row r="76" spans="4:6" ht="15" customHeight="1" x14ac:dyDescent="0.25">
      <c r="D76"/>
      <c r="E76"/>
      <c r="F76"/>
    </row>
    <row r="77" spans="4:6" ht="15" customHeight="1" x14ac:dyDescent="0.25">
      <c r="D77"/>
      <c r="E77"/>
      <c r="F77"/>
    </row>
    <row r="78" spans="4:6" ht="15" customHeight="1" x14ac:dyDescent="0.25">
      <c r="D78"/>
      <c r="E78"/>
      <c r="F78"/>
    </row>
    <row r="79" spans="4:6" ht="15" customHeight="1" x14ac:dyDescent="0.25">
      <c r="D79"/>
      <c r="E79"/>
      <c r="F79"/>
    </row>
    <row r="80" spans="4:6" ht="15" customHeight="1" x14ac:dyDescent="0.25">
      <c r="D80"/>
      <c r="E80"/>
      <c r="F80"/>
    </row>
    <row r="81" spans="4:6" ht="15" customHeight="1" x14ac:dyDescent="0.25">
      <c r="D81"/>
      <c r="E81"/>
      <c r="F81"/>
    </row>
    <row r="82" spans="4:6" ht="15" customHeight="1" x14ac:dyDescent="0.25">
      <c r="D82"/>
      <c r="E82"/>
      <c r="F82"/>
    </row>
    <row r="83" spans="4:6" ht="15" customHeight="1" x14ac:dyDescent="0.25">
      <c r="D83"/>
      <c r="E83"/>
      <c r="F83"/>
    </row>
    <row r="84" spans="4:6" ht="15" customHeight="1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3"/>
  <sheetViews>
    <sheetView workbookViewId="0">
      <selection activeCell="B74" sqref="B74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</cols>
  <sheetData>
    <row r="1" spans="1:16" ht="21" x14ac:dyDescent="0.35">
      <c r="D1" s="62">
        <v>2024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5">
      <c r="A2" s="11" t="s">
        <v>40</v>
      </c>
      <c r="B2" s="12" t="s">
        <v>41</v>
      </c>
      <c r="C2" s="12" t="s">
        <v>90</v>
      </c>
      <c r="D2" s="19" t="s">
        <v>103</v>
      </c>
      <c r="E2" s="19" t="s">
        <v>104</v>
      </c>
      <c r="F2" s="19" t="s">
        <v>105</v>
      </c>
      <c r="G2" s="19" t="s">
        <v>106</v>
      </c>
      <c r="H2" s="19" t="s">
        <v>102</v>
      </c>
      <c r="I2" s="19" t="s">
        <v>107</v>
      </c>
      <c r="J2" s="19" t="s">
        <v>108</v>
      </c>
      <c r="K2" s="19" t="s">
        <v>109</v>
      </c>
      <c r="L2" s="19" t="s">
        <v>110</v>
      </c>
      <c r="M2" s="19" t="s">
        <v>111</v>
      </c>
      <c r="N2" s="19" t="s">
        <v>112</v>
      </c>
      <c r="O2" s="19" t="s">
        <v>113</v>
      </c>
      <c r="P2" s="20" t="s">
        <v>16</v>
      </c>
    </row>
    <row r="3" spans="1:16" x14ac:dyDescent="0.25">
      <c r="A3" s="13">
        <v>974761076</v>
      </c>
      <c r="B3" s="14" t="s">
        <v>66</v>
      </c>
      <c r="C3" s="14" t="s">
        <v>100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25">
      <c r="A4" s="13">
        <v>889640782</v>
      </c>
      <c r="B4" s="14" t="s">
        <v>88</v>
      </c>
      <c r="C4" s="14" t="s">
        <v>0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3239895.8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2550905.6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2734586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2562704.2000000002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2543514.7999999998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1918108.2000000002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2428356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20957949.600000001</v>
      </c>
    </row>
    <row r="5" spans="1:16" x14ac:dyDescent="0.25">
      <c r="A5" s="13">
        <v>974761211</v>
      </c>
      <c r="B5" s="14" t="s">
        <v>4</v>
      </c>
      <c r="C5" s="14" t="s">
        <v>83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4266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3884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5108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4474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4502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4536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33560</v>
      </c>
    </row>
    <row r="6" spans="1:16" x14ac:dyDescent="0.25">
      <c r="A6" s="13">
        <v>920125298</v>
      </c>
      <c r="B6" s="14" t="s">
        <v>42</v>
      </c>
      <c r="C6" s="14" t="s">
        <v>98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25">
      <c r="A7" s="39"/>
      <c r="B7" s="14" t="s">
        <v>280</v>
      </c>
      <c r="C7" s="14" t="s">
        <v>276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151.20000000000002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183.4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194.20000000000002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199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182.8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184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1477</v>
      </c>
    </row>
    <row r="8" spans="1:16" x14ac:dyDescent="0.25">
      <c r="A8" s="13">
        <v>986128433</v>
      </c>
      <c r="B8" s="14" t="s">
        <v>7</v>
      </c>
      <c r="C8" s="14" t="s">
        <v>282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25">
      <c r="A9" s="39"/>
      <c r="B9" s="14" t="s">
        <v>288</v>
      </c>
      <c r="C9" s="14" t="s">
        <v>193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788.6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801.80000000000007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739.80000000000007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790.2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754.40000000000009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773.80000000000007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6196.0000000000009</v>
      </c>
    </row>
    <row r="10" spans="1:16" x14ac:dyDescent="0.25">
      <c r="A10" s="13">
        <v>964983291</v>
      </c>
      <c r="B10" s="14" t="s">
        <v>43</v>
      </c>
      <c r="C10" s="14" t="s">
        <v>99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25">
      <c r="A11" s="13">
        <v>974761467</v>
      </c>
      <c r="B11" s="14" t="s">
        <v>24</v>
      </c>
      <c r="C11" s="14" t="s">
        <v>166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800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484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598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444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4878</v>
      </c>
    </row>
    <row r="12" spans="1:16" x14ac:dyDescent="0.25">
      <c r="A12" s="13">
        <v>991825827</v>
      </c>
      <c r="B12" s="14" t="s">
        <v>26</v>
      </c>
      <c r="C12" s="14" t="s">
        <v>84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223663.8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222180.4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212635.4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458600.4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859632.6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77888.600000000006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161956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2413865.4000000004</v>
      </c>
    </row>
    <row r="13" spans="1:16" x14ac:dyDescent="0.25">
      <c r="A13" s="13">
        <v>974760223</v>
      </c>
      <c r="B13" s="14" t="s">
        <v>44</v>
      </c>
      <c r="C13" s="14" t="s">
        <v>129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110161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134292.4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148379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155395.4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156270.6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105537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117767.4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1049059.2</v>
      </c>
    </row>
    <row r="14" spans="1:16" x14ac:dyDescent="0.25">
      <c r="A14" s="39"/>
      <c r="B14" s="14" t="s">
        <v>291</v>
      </c>
      <c r="C14" s="14" t="s">
        <v>278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2</v>
      </c>
    </row>
    <row r="15" spans="1:16" x14ac:dyDescent="0.25">
      <c r="A15" s="13">
        <v>986252932</v>
      </c>
      <c r="B15" s="14" t="s">
        <v>72</v>
      </c>
      <c r="C15" s="14" t="s">
        <v>131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168229.6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25852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27901.200000000001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26438.2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51571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28634.2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21880.799999999999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379986.60000000003</v>
      </c>
    </row>
    <row r="16" spans="1:16" x14ac:dyDescent="0.25">
      <c r="A16" s="13">
        <v>974760282</v>
      </c>
      <c r="B16" s="14" t="s">
        <v>45</v>
      </c>
      <c r="C16" s="14" t="s">
        <v>133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225.8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227.8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273.20000000000005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209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62.6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85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1380.8</v>
      </c>
    </row>
    <row r="17" spans="1:16" x14ac:dyDescent="0.25">
      <c r="A17" s="13">
        <v>974760983</v>
      </c>
      <c r="B17" s="14" t="s">
        <v>46</v>
      </c>
      <c r="C17" s="14" t="s">
        <v>60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7264.8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6905.4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4496.3999999999996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3691.8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2526.1999999999998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1330.8000000000002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2438.4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40653.000000000007</v>
      </c>
    </row>
    <row r="18" spans="1:16" x14ac:dyDescent="0.25">
      <c r="A18" s="13">
        <v>915925529</v>
      </c>
      <c r="B18" s="14" t="s">
        <v>47</v>
      </c>
      <c r="C18" s="14" t="s">
        <v>195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822.6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788.80000000000007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766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781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812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775.40000000000009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828.6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6358.2000000000007</v>
      </c>
    </row>
    <row r="19" spans="1:16" x14ac:dyDescent="0.25">
      <c r="A19" s="13">
        <v>983609155</v>
      </c>
      <c r="B19" s="14" t="s">
        <v>73</v>
      </c>
      <c r="C19" s="14" t="s">
        <v>119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142.19999999999999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182.4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119.4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102.6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97.4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96.4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1096.2</v>
      </c>
    </row>
    <row r="20" spans="1:16" x14ac:dyDescent="0.25">
      <c r="A20" s="13">
        <v>987414502</v>
      </c>
      <c r="B20" s="14" t="s">
        <v>63</v>
      </c>
      <c r="C20" s="14" t="s">
        <v>168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4406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3660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4542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3316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3494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2550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3702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30078</v>
      </c>
    </row>
    <row r="21" spans="1:16" x14ac:dyDescent="0.25">
      <c r="A21" s="13">
        <v>840747972</v>
      </c>
      <c r="B21" s="14" t="s">
        <v>48</v>
      </c>
      <c r="C21" s="14" t="s">
        <v>136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7867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4534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8133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6686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3077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6233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8045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54156</v>
      </c>
    </row>
    <row r="22" spans="1:16" x14ac:dyDescent="0.25">
      <c r="A22" s="13">
        <v>971203420</v>
      </c>
      <c r="B22" s="14" t="s">
        <v>8</v>
      </c>
      <c r="C22" s="14" t="s">
        <v>170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6677.8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5445.6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5225.2000000000007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5354.2000000000007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3603.6000000000004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3769.6000000000004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4891.2000000000007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41065.199999999997</v>
      </c>
    </row>
    <row r="23" spans="1:16" x14ac:dyDescent="0.25">
      <c r="A23" s="13">
        <v>941856543</v>
      </c>
      <c r="B23" s="14" t="s">
        <v>306</v>
      </c>
      <c r="C23" s="14" t="s">
        <v>301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2513.6000000000004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2573.4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2306.4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2818.4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2797.2000000000003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2929.4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2602.4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20666.2</v>
      </c>
    </row>
    <row r="24" spans="1:16" x14ac:dyDescent="0.25">
      <c r="A24" s="13">
        <v>986105174</v>
      </c>
      <c r="B24" s="14" t="s">
        <v>74</v>
      </c>
      <c r="C24" s="14" t="s">
        <v>138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50366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45952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60507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56509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57587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48877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45101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463857</v>
      </c>
    </row>
    <row r="25" spans="1:16" x14ac:dyDescent="0.25">
      <c r="A25" s="13">
        <v>997005562</v>
      </c>
      <c r="B25" s="14" t="s">
        <v>28</v>
      </c>
      <c r="C25" s="14" t="s">
        <v>114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94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114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124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684</v>
      </c>
    </row>
    <row r="26" spans="1:16" x14ac:dyDescent="0.25">
      <c r="A26" s="13">
        <v>983544622</v>
      </c>
      <c r="B26" s="14" t="s">
        <v>49</v>
      </c>
      <c r="C26" s="14" t="s">
        <v>140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49996.600000000006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61163.200000000004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63371.200000000004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60012.4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73339.399999999994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63752.4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75866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501250.60000000009</v>
      </c>
    </row>
    <row r="27" spans="1:16" x14ac:dyDescent="0.25">
      <c r="A27" s="13">
        <v>942114184</v>
      </c>
      <c r="B27" s="14" t="s">
        <v>65</v>
      </c>
      <c r="C27" s="14" t="s">
        <v>207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18664.2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5680.8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5290.2000000000007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6257.8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6369.6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3547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5212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57091.8</v>
      </c>
    </row>
    <row r="28" spans="1:16" x14ac:dyDescent="0.25">
      <c r="A28" s="13">
        <v>985359385</v>
      </c>
      <c r="B28" s="14" t="s">
        <v>30</v>
      </c>
      <c r="C28" s="14" t="s">
        <v>118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511.20000000000005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582.4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586.20000000000005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501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441.20000000000005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344.8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441.8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3944.2000000000007</v>
      </c>
    </row>
    <row r="29" spans="1:16" x14ac:dyDescent="0.25">
      <c r="A29" s="39"/>
      <c r="B29" s="14" t="s">
        <v>290</v>
      </c>
      <c r="C29" s="14" t="s">
        <v>197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745.6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689.80000000000007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629.40000000000009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609.6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431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545.4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5442.2</v>
      </c>
    </row>
    <row r="30" spans="1:16" x14ac:dyDescent="0.25">
      <c r="A30" s="13">
        <v>971032146</v>
      </c>
      <c r="B30" s="14" t="s">
        <v>75</v>
      </c>
      <c r="C30" s="14" t="s">
        <v>85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728692.8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544931.80000000005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580695.19999999995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546204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574612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350709.6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434939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4725774.3999999994</v>
      </c>
    </row>
    <row r="31" spans="1:16" x14ac:dyDescent="0.25">
      <c r="A31" s="13">
        <v>874783242</v>
      </c>
      <c r="B31" s="14" t="s">
        <v>50</v>
      </c>
      <c r="C31" s="14" t="s">
        <v>143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188</v>
      </c>
    </row>
    <row r="32" spans="1:16" x14ac:dyDescent="0.25">
      <c r="A32" s="13">
        <v>981544315</v>
      </c>
      <c r="B32" s="14" t="s">
        <v>77</v>
      </c>
      <c r="C32" s="14" t="s">
        <v>78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130636.6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110010.2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50827.4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46875.4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38972.400000000001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15884.4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51518.8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530504.60000000009</v>
      </c>
    </row>
    <row r="33" spans="1:16" x14ac:dyDescent="0.25">
      <c r="A33" s="13">
        <v>820710592</v>
      </c>
      <c r="B33" s="14" t="s">
        <v>67</v>
      </c>
      <c r="C33" s="14" t="s">
        <v>91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25">
      <c r="A34" s="13">
        <v>982391490</v>
      </c>
      <c r="B34" s="14" t="s">
        <v>9</v>
      </c>
      <c r="C34" s="14" t="s">
        <v>173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388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2046.2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2760.2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4361.6000000000004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701.2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517.6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11709.800000000001</v>
      </c>
    </row>
    <row r="35" spans="1:16" x14ac:dyDescent="0.25">
      <c r="A35" s="13">
        <v>981105516</v>
      </c>
      <c r="B35" s="14" t="s">
        <v>10</v>
      </c>
      <c r="C35" s="14" t="s">
        <v>175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10690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9102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7956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7280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4514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4748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61226</v>
      </c>
    </row>
    <row r="36" spans="1:16" x14ac:dyDescent="0.25">
      <c r="A36" s="13">
        <v>985399077</v>
      </c>
      <c r="B36" s="14" t="s">
        <v>11</v>
      </c>
      <c r="C36" s="14" t="s">
        <v>177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1724.6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1719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1718.2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1832.8000000000002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1743.2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1684.4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1954.6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14199.400000000001</v>
      </c>
    </row>
    <row r="37" spans="1:16" x14ac:dyDescent="0.25">
      <c r="A37" s="13">
        <v>957387969</v>
      </c>
      <c r="B37" s="14" t="s">
        <v>316</v>
      </c>
      <c r="C37" s="14" t="s">
        <v>318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326.60000000000002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442.20000000000005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351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209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78.600000000000009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1567.8</v>
      </c>
    </row>
    <row r="38" spans="1:16" x14ac:dyDescent="0.25">
      <c r="A38" s="13">
        <v>999601391</v>
      </c>
      <c r="B38" s="14" t="s">
        <v>62</v>
      </c>
      <c r="C38" s="14" t="s">
        <v>284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56505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17153.2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21780.2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19509.400000000001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15511.800000000001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9834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16109.6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187247.19999999998</v>
      </c>
    </row>
    <row r="39" spans="1:16" x14ac:dyDescent="0.25">
      <c r="A39" s="13">
        <v>974446871</v>
      </c>
      <c r="B39" s="14" t="s">
        <v>12</v>
      </c>
      <c r="C39" s="14" t="s">
        <v>285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433.40000000000003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1221.8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592.80000000000007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1671.8000000000002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5956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238.4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737.6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11491</v>
      </c>
    </row>
    <row r="40" spans="1:16" x14ac:dyDescent="0.25">
      <c r="A40" s="13">
        <v>985165262</v>
      </c>
      <c r="B40" s="14" t="s">
        <v>87</v>
      </c>
      <c r="C40" s="14" t="s">
        <v>86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25">
      <c r="A41" s="13">
        <v>976029100</v>
      </c>
      <c r="B41" s="14" t="s">
        <v>27</v>
      </c>
      <c r="C41" s="14" t="s">
        <v>92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25">
      <c r="A42" s="13">
        <v>985042667</v>
      </c>
      <c r="B42" s="14" t="s">
        <v>307</v>
      </c>
      <c r="C42" s="14" t="s">
        <v>305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25">
      <c r="A43" s="13">
        <v>970205039</v>
      </c>
      <c r="B43" s="14" t="s">
        <v>68</v>
      </c>
      <c r="C43" s="14" t="s">
        <v>5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209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413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625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714.2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1014.2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484.6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4297.2000000000007</v>
      </c>
    </row>
    <row r="44" spans="1:16" x14ac:dyDescent="0.25">
      <c r="A44" s="13">
        <v>994598759</v>
      </c>
      <c r="B44" s="14" t="s">
        <v>79</v>
      </c>
      <c r="C44" s="14" t="s">
        <v>93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2724.6000000000004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2118.4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2530.2000000000003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2378.2000000000003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3021.8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1020.8000000000001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2929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19292.400000000001</v>
      </c>
    </row>
    <row r="45" spans="1:16" x14ac:dyDescent="0.25">
      <c r="A45" s="13">
        <v>971527412</v>
      </c>
      <c r="B45" s="14" t="s">
        <v>51</v>
      </c>
      <c r="C45" s="14" t="s">
        <v>115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9183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28621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14658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7588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8321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2879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7760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91137</v>
      </c>
    </row>
    <row r="46" spans="1:16" x14ac:dyDescent="0.25">
      <c r="A46" s="13">
        <v>984936923</v>
      </c>
      <c r="B46" s="14" t="s">
        <v>52</v>
      </c>
      <c r="C46" s="14" t="s">
        <v>146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8622</v>
      </c>
    </row>
    <row r="47" spans="1:16" x14ac:dyDescent="0.25">
      <c r="A47" s="13">
        <v>870917732</v>
      </c>
      <c r="B47" s="14" t="s">
        <v>53</v>
      </c>
      <c r="C47" s="14" t="s">
        <v>211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0</v>
      </c>
    </row>
    <row r="48" spans="1:16" x14ac:dyDescent="0.25">
      <c r="A48" s="13">
        <v>971183675</v>
      </c>
      <c r="B48" s="14" t="s">
        <v>69</v>
      </c>
      <c r="C48" s="14" t="s">
        <v>179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8024.2000000000007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13366.6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8635.6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219225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127898.8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49162.8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48134.600000000006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481728.4</v>
      </c>
    </row>
    <row r="49" spans="1:16" x14ac:dyDescent="0.25">
      <c r="A49" s="13">
        <v>971526157</v>
      </c>
      <c r="B49" s="14" t="s">
        <v>2</v>
      </c>
      <c r="C49" s="14" t="s">
        <v>148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10487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8429.2000000000007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8748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9215.6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8080.2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7356.8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7579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71205</v>
      </c>
    </row>
    <row r="50" spans="1:16" x14ac:dyDescent="0.25">
      <c r="A50" s="13">
        <v>982531950</v>
      </c>
      <c r="B50" s="14" t="s">
        <v>55</v>
      </c>
      <c r="C50" s="14" t="s">
        <v>96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105320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91535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104879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96101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98300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76430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95915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772575</v>
      </c>
    </row>
    <row r="51" spans="1:16" x14ac:dyDescent="0.25">
      <c r="A51" s="13">
        <v>974760673</v>
      </c>
      <c r="B51" s="14" t="s">
        <v>71</v>
      </c>
      <c r="C51" s="14" t="s">
        <v>151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571272.80000000005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762756.2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723844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755774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891664.6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910220.2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673572.8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5811244.1999999993</v>
      </c>
    </row>
    <row r="52" spans="1:16" x14ac:dyDescent="0.25">
      <c r="A52" s="13">
        <v>975936333</v>
      </c>
      <c r="B52" s="14" t="s">
        <v>309</v>
      </c>
      <c r="C52" s="14" t="s">
        <v>310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387.20000000000005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231.20000000000002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168.4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145.20000000000002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391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157.80000000000001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2080.8000000000002</v>
      </c>
    </row>
    <row r="53" spans="1:16" x14ac:dyDescent="0.25">
      <c r="A53" s="13">
        <v>974761262</v>
      </c>
      <c r="B53" s="14" t="s">
        <v>1</v>
      </c>
      <c r="C53" s="14" t="s">
        <v>89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22361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17825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19929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21778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19206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17990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19465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156686</v>
      </c>
    </row>
    <row r="54" spans="1:16" x14ac:dyDescent="0.25">
      <c r="A54" s="13">
        <v>974761076</v>
      </c>
      <c r="B54" s="14" t="s">
        <v>70</v>
      </c>
      <c r="C54" s="14" t="s">
        <v>61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10374018.199999999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17713870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13898185.199999999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13264503.4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12014418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5984135.4000000004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7523941.8000000007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90025934.799999997</v>
      </c>
    </row>
    <row r="55" spans="1:16" x14ac:dyDescent="0.25">
      <c r="A55" s="39"/>
      <c r="B55" s="14" t="s">
        <v>289</v>
      </c>
      <c r="C55" s="14" t="s">
        <v>219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263.2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168</v>
      </c>
      <c r="G55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</v>
      </c>
      <c r="H55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</v>
      </c>
      <c r="I55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108</v>
      </c>
      <c r="J55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37.4</v>
      </c>
      <c r="K55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167.8</v>
      </c>
      <c r="L55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1228</v>
      </c>
    </row>
    <row r="56" spans="1:16" x14ac:dyDescent="0.25">
      <c r="A56" s="13">
        <v>874761222</v>
      </c>
      <c r="B56" s="14" t="s">
        <v>56</v>
      </c>
      <c r="C56" s="14" t="s">
        <v>95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0.2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0.60000000000000009</v>
      </c>
      <c r="G5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0.2</v>
      </c>
      <c r="H5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0.60000000000000009</v>
      </c>
      <c r="I5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0.60000000000000009</v>
      </c>
      <c r="J5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5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2.8000000000000003</v>
      </c>
    </row>
    <row r="57" spans="1:16" x14ac:dyDescent="0.25">
      <c r="A57" s="13">
        <v>881143712</v>
      </c>
      <c r="B57" s="14" t="s">
        <v>80</v>
      </c>
      <c r="C57" s="14" t="s">
        <v>94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14</v>
      </c>
    </row>
    <row r="58" spans="1:16" x14ac:dyDescent="0.25">
      <c r="A58" s="13">
        <v>971040238</v>
      </c>
      <c r="B58" s="14" t="s">
        <v>13</v>
      </c>
      <c r="C58" s="14" t="s">
        <v>116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182403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165489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191836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191620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213819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197094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232062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1558324</v>
      </c>
    </row>
    <row r="59" spans="1:16" x14ac:dyDescent="0.25">
      <c r="A59" s="13">
        <v>974761122</v>
      </c>
      <c r="B59" s="14" t="s">
        <v>6</v>
      </c>
      <c r="C59" s="14" t="s">
        <v>155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2022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1667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1964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1843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2041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1387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1545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14310</v>
      </c>
    </row>
    <row r="60" spans="1:16" x14ac:dyDescent="0.25">
      <c r="A60" s="13">
        <v>960885406</v>
      </c>
      <c r="B60" s="14" t="s">
        <v>64</v>
      </c>
      <c r="C60" s="14" t="s">
        <v>286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16</v>
      </c>
    </row>
    <row r="61" spans="1:16" x14ac:dyDescent="0.25">
      <c r="A61" s="13">
        <v>982583462</v>
      </c>
      <c r="B61" s="14" t="s">
        <v>81</v>
      </c>
      <c r="C61" s="14" t="s">
        <v>182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17641.599999999999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15203.4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16165.6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17693.8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5116.3999999999996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3507.6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4295.3999999999996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94585.999999999985</v>
      </c>
    </row>
    <row r="62" spans="1:16" x14ac:dyDescent="0.25">
      <c r="A62" s="13">
        <v>986186999</v>
      </c>
      <c r="B62" s="14" t="s">
        <v>57</v>
      </c>
      <c r="C62" s="14" t="s">
        <v>184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282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56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58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586</v>
      </c>
    </row>
    <row r="63" spans="1:16" x14ac:dyDescent="0.25">
      <c r="A63" s="15">
        <v>971032081</v>
      </c>
      <c r="B63" s="16" t="s">
        <v>3</v>
      </c>
      <c r="C63" s="16" t="s">
        <v>157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676035.4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732049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832128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803218.4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845693.20000000007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688384.2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766659.8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6003846</v>
      </c>
    </row>
    <row r="64" spans="1:16" x14ac:dyDescent="0.25">
      <c r="A64" s="15">
        <v>971526920</v>
      </c>
      <c r="B64" s="16" t="s">
        <v>14</v>
      </c>
      <c r="C64" s="16" t="s">
        <v>159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114896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280714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160793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118789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69378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83277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83449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996717</v>
      </c>
    </row>
    <row r="65" spans="1:16" x14ac:dyDescent="0.25">
      <c r="A65" s="15">
        <v>964965226</v>
      </c>
      <c r="B65" s="16" t="s">
        <v>58</v>
      </c>
      <c r="C65" s="16" t="s">
        <v>97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0</v>
      </c>
    </row>
    <row r="66" spans="1:16" x14ac:dyDescent="0.25">
      <c r="A66" s="15">
        <v>970921915</v>
      </c>
      <c r="B66" s="16" t="s">
        <v>320</v>
      </c>
      <c r="C66" s="16" t="s">
        <v>321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0.2</v>
      </c>
    </row>
    <row r="67" spans="1:16" x14ac:dyDescent="0.25">
      <c r="A67" s="15">
        <v>914459265</v>
      </c>
      <c r="B67" s="16" t="s">
        <v>23</v>
      </c>
      <c r="C67" s="16" t="s">
        <v>186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116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3740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88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98" si="2">SUM(D67:O67)</f>
        <v>4112</v>
      </c>
    </row>
    <row r="68" spans="1:16" x14ac:dyDescent="0.25">
      <c r="A68" s="15">
        <v>974761343</v>
      </c>
      <c r="B68" s="16" t="s">
        <v>59</v>
      </c>
      <c r="C68" s="16" t="s">
        <v>161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55197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55438</v>
      </c>
      <c r="G68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55905</v>
      </c>
      <c r="H68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57185</v>
      </c>
      <c r="I68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56171</v>
      </c>
      <c r="J68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56210</v>
      </c>
      <c r="K68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55088</v>
      </c>
      <c r="L68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445201</v>
      </c>
    </row>
    <row r="69" spans="1:16" x14ac:dyDescent="0.25">
      <c r="A69" s="15">
        <v>942110464</v>
      </c>
      <c r="B69" s="16" t="s">
        <v>19</v>
      </c>
      <c r="C69" s="16" t="s">
        <v>101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2035.6000000000001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6554.8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2953.2000000000003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2663.4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2337.2000000000003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1670.6000000000001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2549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23428.800000000003</v>
      </c>
    </row>
    <row r="70" spans="1:16" x14ac:dyDescent="0.25">
      <c r="A70" s="15">
        <v>970018131</v>
      </c>
      <c r="B70" s="16" t="s">
        <v>25</v>
      </c>
      <c r="C70" s="16" t="s">
        <v>163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10902.800000000001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6736.4000000000005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15486.800000000001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52051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6273.4000000000005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1060.2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14656.2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115337.4</v>
      </c>
    </row>
    <row r="71" spans="1:16" x14ac:dyDescent="0.25">
      <c r="A71" s="15">
        <v>974760746</v>
      </c>
      <c r="B71" s="16" t="s">
        <v>82</v>
      </c>
      <c r="C71" s="16" t="s">
        <v>18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1818.8000000000002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1836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1809.2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1812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1904.4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1424.8000000000002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1628.4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14122.000000000002</v>
      </c>
    </row>
    <row r="72" spans="1:16" x14ac:dyDescent="0.25">
      <c r="A72" s="15">
        <v>916132727</v>
      </c>
      <c r="B72" s="16" t="s">
        <v>17</v>
      </c>
      <c r="C72" s="16" t="s">
        <v>287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4</v>
      </c>
    </row>
    <row r="73" spans="1:16" x14ac:dyDescent="0.25">
      <c r="A73" s="15">
        <v>921693230</v>
      </c>
      <c r="B73" s="16" t="s">
        <v>29</v>
      </c>
      <c r="C73" s="16" t="s">
        <v>117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334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9.140625" style="35"/>
    <col min="2" max="2" width="51.28515625" style="35" bestFit="1" customWidth="1"/>
    <col min="3" max="3" width="9.140625" style="35"/>
    <col min="4" max="4" width="20.140625" style="35" customWidth="1"/>
    <col min="5" max="5" width="9.140625" style="35"/>
    <col min="6" max="6" width="10.28515625" style="35" customWidth="1"/>
    <col min="7" max="7" width="10.5703125" style="36" bestFit="1" customWidth="1"/>
    <col min="8" max="8" width="9.140625" style="35"/>
    <col min="9" max="9" width="73.7109375" style="35" bestFit="1" customWidth="1"/>
    <col min="10" max="10" width="17" style="35" customWidth="1"/>
    <col min="11" max="11" width="20.140625" style="35" customWidth="1"/>
    <col min="12" max="12" width="9.140625" style="35"/>
    <col min="13" max="13" width="10.28515625" style="35" customWidth="1"/>
    <col min="14" max="14" width="9.140625" style="36"/>
    <col min="15" max="16384" width="9.140625" style="35"/>
  </cols>
  <sheetData>
    <row r="2" spans="2:7" x14ac:dyDescent="0.25">
      <c r="B2" s="35" t="s">
        <v>204</v>
      </c>
      <c r="C2" s="35" t="s">
        <v>205</v>
      </c>
      <c r="D2" s="35" t="s">
        <v>123</v>
      </c>
      <c r="E2" s="35" t="s">
        <v>189</v>
      </c>
      <c r="F2" s="35" t="s">
        <v>190</v>
      </c>
      <c r="G2" s="36" t="s">
        <v>191</v>
      </c>
    </row>
    <row r="3" spans="2:7" x14ac:dyDescent="0.25">
      <c r="B3" s="35" t="s">
        <v>124</v>
      </c>
      <c r="C3" s="35" t="s">
        <v>220</v>
      </c>
      <c r="D3" s="35" t="s">
        <v>0</v>
      </c>
      <c r="E3" s="35" t="s">
        <v>221</v>
      </c>
      <c r="F3" s="35" t="s">
        <v>222</v>
      </c>
      <c r="G3" s="36">
        <v>3301540</v>
      </c>
    </row>
    <row r="4" spans="2:7" x14ac:dyDescent="0.25">
      <c r="B4" s="35" t="s">
        <v>192</v>
      </c>
      <c r="C4" s="35" t="s">
        <v>242</v>
      </c>
      <c r="D4" s="35" t="s">
        <v>193</v>
      </c>
      <c r="E4" s="35" t="s">
        <v>221</v>
      </c>
      <c r="F4" s="35" t="s">
        <v>222</v>
      </c>
      <c r="G4" s="36">
        <v>8422</v>
      </c>
    </row>
    <row r="5" spans="2:7" x14ac:dyDescent="0.25">
      <c r="B5" s="35" t="s">
        <v>127</v>
      </c>
      <c r="C5" s="35" t="s">
        <v>223</v>
      </c>
      <c r="D5" s="35" t="s">
        <v>84</v>
      </c>
      <c r="E5" s="35" t="s">
        <v>221</v>
      </c>
      <c r="F5" s="35" t="s">
        <v>222</v>
      </c>
      <c r="G5" s="36">
        <v>662</v>
      </c>
    </row>
    <row r="6" spans="2:7" x14ac:dyDescent="0.25">
      <c r="B6" s="35" t="s">
        <v>128</v>
      </c>
      <c r="C6" s="35" t="s">
        <v>243</v>
      </c>
      <c r="D6" s="35" t="s">
        <v>129</v>
      </c>
      <c r="E6" s="35" t="s">
        <v>221</v>
      </c>
      <c r="F6" s="35" t="s">
        <v>222</v>
      </c>
      <c r="G6" s="36">
        <v>772</v>
      </c>
    </row>
    <row r="7" spans="2:7" x14ac:dyDescent="0.25">
      <c r="B7" s="35" t="s">
        <v>132</v>
      </c>
      <c r="C7" s="35" t="s">
        <v>244</v>
      </c>
      <c r="D7" s="35" t="s">
        <v>133</v>
      </c>
      <c r="E7" s="35" t="s">
        <v>221</v>
      </c>
      <c r="F7" s="35" t="s">
        <v>222</v>
      </c>
      <c r="G7" s="36">
        <v>436</v>
      </c>
    </row>
    <row r="8" spans="2:7" x14ac:dyDescent="0.25">
      <c r="B8" s="35" t="s">
        <v>134</v>
      </c>
      <c r="C8" s="35" t="s">
        <v>245</v>
      </c>
      <c r="D8" s="35" t="s">
        <v>60</v>
      </c>
      <c r="E8" s="35" t="s">
        <v>221</v>
      </c>
      <c r="F8" s="35" t="s">
        <v>222</v>
      </c>
      <c r="G8" s="36">
        <v>1385</v>
      </c>
    </row>
    <row r="9" spans="2:7" x14ac:dyDescent="0.25">
      <c r="B9" s="35" t="s">
        <v>194</v>
      </c>
      <c r="C9" s="35" t="s">
        <v>246</v>
      </c>
      <c r="D9" s="35" t="s">
        <v>195</v>
      </c>
      <c r="E9" s="35" t="s">
        <v>221</v>
      </c>
      <c r="F9" s="35" t="s">
        <v>222</v>
      </c>
      <c r="G9" s="36">
        <v>4700</v>
      </c>
    </row>
    <row r="10" spans="2:7" x14ac:dyDescent="0.25">
      <c r="B10" s="35" t="s">
        <v>169</v>
      </c>
      <c r="C10" s="35" t="s">
        <v>224</v>
      </c>
      <c r="D10" s="35" t="s">
        <v>170</v>
      </c>
      <c r="E10" s="35" t="s">
        <v>221</v>
      </c>
      <c r="F10" s="35" t="s">
        <v>222</v>
      </c>
      <c r="G10" s="36">
        <v>3886</v>
      </c>
    </row>
    <row r="11" spans="2:7" x14ac:dyDescent="0.25">
      <c r="B11" s="35" t="s">
        <v>139</v>
      </c>
      <c r="C11" s="35" t="s">
        <v>225</v>
      </c>
      <c r="D11" s="35" t="s">
        <v>140</v>
      </c>
      <c r="E11" s="35" t="s">
        <v>221</v>
      </c>
      <c r="F11" s="35" t="s">
        <v>222</v>
      </c>
      <c r="G11" s="36">
        <v>156648</v>
      </c>
    </row>
    <row r="12" spans="2:7" x14ac:dyDescent="0.25">
      <c r="B12" s="35" t="s">
        <v>206</v>
      </c>
      <c r="C12" s="35" t="s">
        <v>226</v>
      </c>
      <c r="D12" s="35" t="s">
        <v>207</v>
      </c>
      <c r="E12" s="35" t="s">
        <v>221</v>
      </c>
      <c r="F12" s="35" t="s">
        <v>222</v>
      </c>
      <c r="G12" s="36">
        <v>12557</v>
      </c>
    </row>
    <row r="13" spans="2:7" x14ac:dyDescent="0.25">
      <c r="B13" s="35" t="s">
        <v>208</v>
      </c>
      <c r="C13" s="35" t="s">
        <v>227</v>
      </c>
      <c r="D13" s="35" t="s">
        <v>118</v>
      </c>
      <c r="E13" s="35" t="s">
        <v>221</v>
      </c>
      <c r="F13" s="35" t="s">
        <v>222</v>
      </c>
      <c r="G13" s="36">
        <v>1411</v>
      </c>
    </row>
    <row r="14" spans="2:7" x14ac:dyDescent="0.25">
      <c r="B14" s="35" t="s">
        <v>196</v>
      </c>
      <c r="C14" s="35" t="s">
        <v>247</v>
      </c>
      <c r="D14" s="35" t="s">
        <v>197</v>
      </c>
      <c r="E14" s="35" t="s">
        <v>221</v>
      </c>
      <c r="F14" s="35" t="s">
        <v>222</v>
      </c>
      <c r="G14" s="36">
        <v>2702</v>
      </c>
    </row>
    <row r="15" spans="2:7" x14ac:dyDescent="0.25">
      <c r="B15" s="35" t="s">
        <v>141</v>
      </c>
      <c r="C15" s="35" t="s">
        <v>248</v>
      </c>
      <c r="D15" s="35" t="s">
        <v>85</v>
      </c>
      <c r="E15" s="35" t="s">
        <v>221</v>
      </c>
      <c r="F15" s="35" t="s">
        <v>222</v>
      </c>
      <c r="G15" s="36">
        <v>10697</v>
      </c>
    </row>
    <row r="16" spans="2:7" x14ac:dyDescent="0.25">
      <c r="B16" s="35" t="s">
        <v>144</v>
      </c>
      <c r="C16" s="35" t="s">
        <v>228</v>
      </c>
      <c r="D16" s="35" t="s">
        <v>78</v>
      </c>
      <c r="E16" s="35" t="s">
        <v>221</v>
      </c>
      <c r="F16" s="35" t="s">
        <v>222</v>
      </c>
      <c r="G16" s="36">
        <v>69608</v>
      </c>
    </row>
    <row r="17" spans="2:7" x14ac:dyDescent="0.25">
      <c r="B17" s="35" t="s">
        <v>176</v>
      </c>
      <c r="C17" s="35" t="s">
        <v>229</v>
      </c>
      <c r="D17" s="35" t="s">
        <v>177</v>
      </c>
      <c r="E17" s="35" t="s">
        <v>221</v>
      </c>
      <c r="F17" s="35" t="s">
        <v>222</v>
      </c>
      <c r="G17" s="36">
        <v>4663</v>
      </c>
    </row>
    <row r="18" spans="2:7" x14ac:dyDescent="0.25">
      <c r="B18" s="35" t="s">
        <v>216</v>
      </c>
      <c r="C18" s="35" t="s">
        <v>230</v>
      </c>
      <c r="D18" s="35" t="s">
        <v>217</v>
      </c>
      <c r="E18" s="35" t="s">
        <v>221</v>
      </c>
      <c r="F18" s="35" t="s">
        <v>222</v>
      </c>
      <c r="G18" s="36">
        <v>88235</v>
      </c>
    </row>
    <row r="19" spans="2:7" x14ac:dyDescent="0.25">
      <c r="B19" s="35" t="s">
        <v>198</v>
      </c>
      <c r="C19" s="35" t="s">
        <v>231</v>
      </c>
      <c r="D19" s="35" t="s">
        <v>199</v>
      </c>
      <c r="E19" s="35" t="s">
        <v>221</v>
      </c>
      <c r="F19" s="35" t="s">
        <v>222</v>
      </c>
      <c r="G19" s="36">
        <v>3370</v>
      </c>
    </row>
    <row r="20" spans="2:7" x14ac:dyDescent="0.25">
      <c r="B20" s="35" t="s">
        <v>198</v>
      </c>
      <c r="C20" s="35" t="s">
        <v>231</v>
      </c>
      <c r="D20" s="35" t="s">
        <v>199</v>
      </c>
      <c r="E20" s="35" t="s">
        <v>221</v>
      </c>
      <c r="F20" s="35" t="s">
        <v>222</v>
      </c>
      <c r="G20" s="36">
        <v>236</v>
      </c>
    </row>
    <row r="21" spans="2:7" x14ac:dyDescent="0.25">
      <c r="B21" s="35" t="s">
        <v>200</v>
      </c>
      <c r="C21" s="35" t="s">
        <v>249</v>
      </c>
      <c r="D21" s="35" t="s">
        <v>5</v>
      </c>
      <c r="E21" s="35" t="s">
        <v>221</v>
      </c>
      <c r="F21" s="35" t="s">
        <v>222</v>
      </c>
      <c r="G21" s="36">
        <v>1924</v>
      </c>
    </row>
    <row r="22" spans="2:7" x14ac:dyDescent="0.25">
      <c r="B22" s="35" t="s">
        <v>209</v>
      </c>
      <c r="C22" s="35" t="s">
        <v>232</v>
      </c>
      <c r="D22" s="35" t="s">
        <v>93</v>
      </c>
      <c r="E22" s="35" t="s">
        <v>221</v>
      </c>
      <c r="F22" s="35" t="s">
        <v>222</v>
      </c>
      <c r="G22" s="36">
        <v>1566</v>
      </c>
    </row>
    <row r="23" spans="2:7" x14ac:dyDescent="0.25">
      <c r="B23" s="35" t="s">
        <v>210</v>
      </c>
      <c r="C23" s="35" t="s">
        <v>233</v>
      </c>
      <c r="D23" s="35" t="s">
        <v>211</v>
      </c>
      <c r="E23" s="35" t="s">
        <v>221</v>
      </c>
      <c r="F23" s="35" t="s">
        <v>222</v>
      </c>
      <c r="G23" s="36">
        <v>215841</v>
      </c>
    </row>
    <row r="24" spans="2:7" x14ac:dyDescent="0.25">
      <c r="B24" s="35" t="s">
        <v>178</v>
      </c>
      <c r="C24" s="35" t="s">
        <v>54</v>
      </c>
      <c r="D24" s="35" t="s">
        <v>179</v>
      </c>
      <c r="E24" s="35" t="s">
        <v>221</v>
      </c>
      <c r="F24" s="35" t="s">
        <v>222</v>
      </c>
      <c r="G24" s="36">
        <v>11203</v>
      </c>
    </row>
    <row r="25" spans="2:7" x14ac:dyDescent="0.25">
      <c r="B25" s="35" t="s">
        <v>178</v>
      </c>
      <c r="C25" s="35" t="s">
        <v>54</v>
      </c>
      <c r="D25" s="35" t="s">
        <v>179</v>
      </c>
      <c r="E25" s="35" t="s">
        <v>221</v>
      </c>
      <c r="F25" s="35" t="s">
        <v>222</v>
      </c>
      <c r="G25" s="36">
        <v>11491</v>
      </c>
    </row>
    <row r="26" spans="2:7" x14ac:dyDescent="0.25">
      <c r="B26" s="35" t="s">
        <v>147</v>
      </c>
      <c r="C26" s="35" t="s">
        <v>234</v>
      </c>
      <c r="D26" s="35" t="s">
        <v>148</v>
      </c>
      <c r="E26" s="35" t="s">
        <v>221</v>
      </c>
      <c r="F26" s="35" t="s">
        <v>222</v>
      </c>
      <c r="G26" s="36">
        <v>1246</v>
      </c>
    </row>
    <row r="27" spans="2:7" x14ac:dyDescent="0.25">
      <c r="B27" s="35" t="s">
        <v>150</v>
      </c>
      <c r="C27" s="35" t="s">
        <v>235</v>
      </c>
      <c r="D27" s="35" t="s">
        <v>151</v>
      </c>
      <c r="E27" s="35" t="s">
        <v>221</v>
      </c>
      <c r="F27" s="35" t="s">
        <v>222</v>
      </c>
      <c r="G27" s="36">
        <v>3905</v>
      </c>
    </row>
    <row r="28" spans="2:7" x14ac:dyDescent="0.25">
      <c r="B28" s="35" t="s">
        <v>152</v>
      </c>
      <c r="C28" s="35" t="s">
        <v>250</v>
      </c>
      <c r="D28" s="35" t="s">
        <v>89</v>
      </c>
      <c r="E28" s="35" t="s">
        <v>221</v>
      </c>
      <c r="F28" s="35" t="s">
        <v>222</v>
      </c>
      <c r="G28" s="36">
        <v>2611</v>
      </c>
    </row>
    <row r="29" spans="2:7" x14ac:dyDescent="0.25">
      <c r="B29" s="35" t="s">
        <v>153</v>
      </c>
      <c r="C29" s="35" t="s">
        <v>236</v>
      </c>
      <c r="D29" s="35" t="s">
        <v>61</v>
      </c>
      <c r="E29" s="35" t="s">
        <v>221</v>
      </c>
      <c r="F29" s="35" t="s">
        <v>222</v>
      </c>
      <c r="G29" s="36">
        <v>1083372</v>
      </c>
    </row>
    <row r="30" spans="2:7" x14ac:dyDescent="0.25">
      <c r="B30" s="35" t="s">
        <v>218</v>
      </c>
      <c r="C30" s="35" t="s">
        <v>237</v>
      </c>
      <c r="D30" s="35" t="s">
        <v>219</v>
      </c>
      <c r="E30" s="35" t="s">
        <v>221</v>
      </c>
      <c r="F30" s="35" t="s">
        <v>222</v>
      </c>
      <c r="G30" s="36">
        <v>349</v>
      </c>
    </row>
    <row r="31" spans="2:7" x14ac:dyDescent="0.25">
      <c r="B31" s="35" t="s">
        <v>180</v>
      </c>
      <c r="C31" s="35" t="s">
        <v>238</v>
      </c>
      <c r="D31" s="35" t="s">
        <v>95</v>
      </c>
      <c r="E31" s="35" t="s">
        <v>221</v>
      </c>
      <c r="F31" s="35" t="s">
        <v>222</v>
      </c>
      <c r="G31" s="36">
        <v>1989</v>
      </c>
    </row>
    <row r="32" spans="2:7" x14ac:dyDescent="0.25">
      <c r="B32" s="35" t="s">
        <v>181</v>
      </c>
      <c r="C32" s="35" t="s">
        <v>251</v>
      </c>
      <c r="D32" s="35" t="s">
        <v>182</v>
      </c>
      <c r="E32" s="35" t="s">
        <v>221</v>
      </c>
      <c r="F32" s="35" t="s">
        <v>222</v>
      </c>
      <c r="G32" s="36">
        <v>4059</v>
      </c>
    </row>
    <row r="33" spans="2:7" x14ac:dyDescent="0.25">
      <c r="B33" s="35" t="s">
        <v>156</v>
      </c>
      <c r="C33" s="35" t="s">
        <v>239</v>
      </c>
      <c r="D33" s="35" t="s">
        <v>157</v>
      </c>
      <c r="E33" s="35" t="s">
        <v>221</v>
      </c>
      <c r="F33" s="35" t="s">
        <v>222</v>
      </c>
      <c r="G33" s="36">
        <v>747989</v>
      </c>
    </row>
    <row r="34" spans="2:7" x14ac:dyDescent="0.25">
      <c r="B34" s="35" t="s">
        <v>201</v>
      </c>
      <c r="C34" s="35" t="s">
        <v>252</v>
      </c>
      <c r="D34" s="35" t="s">
        <v>202</v>
      </c>
      <c r="E34" s="35" t="s">
        <v>221</v>
      </c>
      <c r="F34" s="35" t="s">
        <v>222</v>
      </c>
      <c r="G34" s="36">
        <v>2</v>
      </c>
    </row>
    <row r="35" spans="2:7" x14ac:dyDescent="0.25">
      <c r="B35" s="35" t="s">
        <v>212</v>
      </c>
      <c r="C35" s="35" t="s">
        <v>240</v>
      </c>
      <c r="D35" s="35" t="s">
        <v>101</v>
      </c>
      <c r="E35" s="35" t="s">
        <v>221</v>
      </c>
      <c r="F35" s="35" t="s">
        <v>222</v>
      </c>
      <c r="G35" s="36">
        <v>39781</v>
      </c>
    </row>
    <row r="36" spans="2:7" x14ac:dyDescent="0.25">
      <c r="B36" s="35" t="s">
        <v>203</v>
      </c>
      <c r="C36" s="35" t="s">
        <v>241</v>
      </c>
      <c r="D36" s="35" t="s">
        <v>18</v>
      </c>
      <c r="E36" s="35" t="s">
        <v>221</v>
      </c>
      <c r="F36" s="35" t="s">
        <v>222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73.7109375" bestFit="1" customWidth="1"/>
    <col min="2" max="2" width="15" bestFit="1" customWidth="1"/>
    <col min="3" max="3" width="18.28515625" bestFit="1" customWidth="1"/>
    <col min="6" max="6" width="21.7109375" style="31" bestFit="1" customWidth="1"/>
    <col min="9" max="9" width="58.42578125" bestFit="1" customWidth="1"/>
    <col min="10" max="10" width="15" bestFit="1" customWidth="1"/>
    <col min="14" max="14" width="16.85546875" style="32" bestFit="1" customWidth="1"/>
    <col min="16" max="16" width="33.42578125" bestFit="1" customWidth="1"/>
    <col min="17" max="17" width="15" bestFit="1" customWidth="1"/>
    <col min="24" max="24" width="73.7109375" bestFit="1" customWidth="1"/>
    <col min="25" max="25" width="15" bestFit="1" customWidth="1"/>
    <col min="31" max="31" width="39.7109375" bestFit="1" customWidth="1"/>
    <col min="32" max="32" width="10" bestFit="1" customWidth="1"/>
  </cols>
  <sheetData>
    <row r="2" spans="24:29" x14ac:dyDescent="0.25">
      <c r="X2" s="33"/>
      <c r="Y2" s="33"/>
      <c r="Z2" s="33"/>
      <c r="AA2" s="33"/>
      <c r="AB2" s="33"/>
      <c r="AC2" s="33"/>
    </row>
    <row r="3" spans="24:29" x14ac:dyDescent="0.25">
      <c r="X3" s="33"/>
      <c r="Y3" s="33"/>
      <c r="Z3" s="33"/>
      <c r="AA3" s="33"/>
      <c r="AB3" s="33"/>
      <c r="AC3" s="33"/>
    </row>
    <row r="4" spans="24:29" x14ac:dyDescent="0.25">
      <c r="X4" s="33"/>
      <c r="Y4" s="33"/>
      <c r="Z4" s="33"/>
      <c r="AA4" s="33"/>
      <c r="AB4" s="33"/>
      <c r="AC4" s="33"/>
    </row>
    <row r="5" spans="24:29" x14ac:dyDescent="0.25">
      <c r="X5" s="33"/>
      <c r="Y5" s="33"/>
      <c r="Z5" s="33"/>
      <c r="AA5" s="33"/>
      <c r="AB5" s="33"/>
      <c r="AC5" s="33"/>
    </row>
    <row r="6" spans="24:29" x14ac:dyDescent="0.25">
      <c r="X6" s="33"/>
      <c r="Y6" s="33"/>
      <c r="Z6" s="33"/>
      <c r="AA6" s="33"/>
      <c r="AB6" s="33"/>
      <c r="AC6" s="33"/>
    </row>
    <row r="7" spans="24:29" x14ac:dyDescent="0.25">
      <c r="X7" s="33"/>
      <c r="Y7" s="33"/>
      <c r="Z7" s="33"/>
      <c r="AA7" s="33"/>
      <c r="AB7" s="33"/>
      <c r="AC7" s="33"/>
    </row>
    <row r="8" spans="24:29" x14ac:dyDescent="0.25">
      <c r="X8" s="33"/>
      <c r="Y8" s="33"/>
      <c r="Z8" s="33"/>
      <c r="AA8" s="33"/>
      <c r="AB8" s="33"/>
      <c r="AC8" s="33"/>
    </row>
    <row r="44" spans="24:29" x14ac:dyDescent="0.25">
      <c r="X44" s="33"/>
      <c r="Y44" s="33"/>
      <c r="Z44" s="33"/>
      <c r="AA44" s="33"/>
      <c r="AB44" s="33"/>
      <c r="AC44" s="33"/>
    </row>
    <row r="45" spans="24:29" x14ac:dyDescent="0.25">
      <c r="X45" s="33"/>
      <c r="Y45" s="33"/>
      <c r="Z45" s="33"/>
      <c r="AA45" s="33"/>
      <c r="AB45" s="33"/>
      <c r="AC45" s="33"/>
    </row>
    <row r="46" spans="24:29" x14ac:dyDescent="0.25">
      <c r="X46" s="33"/>
      <c r="Y46" s="33"/>
      <c r="Z46" s="33"/>
      <c r="AA46" s="33"/>
      <c r="AB46" s="33"/>
      <c r="AC46" s="33"/>
    </row>
    <row r="47" spans="24:29" x14ac:dyDescent="0.25">
      <c r="X47" s="33"/>
      <c r="Y47" s="33"/>
      <c r="Z47" s="33"/>
      <c r="AA47" s="33"/>
      <c r="AB47" s="33"/>
      <c r="AC47" s="33"/>
    </row>
    <row r="48" spans="24:29" x14ac:dyDescent="0.25">
      <c r="X48" s="33"/>
      <c r="Y48" s="33"/>
      <c r="Z48" s="33"/>
      <c r="AA48" s="33"/>
      <c r="AB48" s="33"/>
      <c r="AC48" s="33"/>
    </row>
    <row r="49" spans="24:29" x14ac:dyDescent="0.25">
      <c r="X49" s="33"/>
      <c r="Y49" s="33"/>
      <c r="Z49" s="33"/>
      <c r="AA49" s="33"/>
      <c r="AB49" s="33"/>
      <c r="AC49" s="33"/>
    </row>
    <row r="50" spans="24:29" x14ac:dyDescent="0.25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3c248d53-78c8-43b0-8460-e890939636e3"/>
    <ds:schemaRef ds:uri="427c2a47-db71-41ee-80e3-773b31108daa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rune.tommeras.larsen</dc:creator>
  <cp:lastModifiedBy>Husevåg, Ivar</cp:lastModifiedBy>
  <dcterms:created xsi:type="dcterms:W3CDTF">2015-01-13T11:45:49Z</dcterms:created>
  <dcterms:modified xsi:type="dcterms:W3CDTF">2024-09-03T09:00:45Z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