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32703532-2C34-4245-8242-FC13A94214C3}" xr6:coauthVersionLast="47" xr6:coauthVersionMax="47" xr10:uidLastSave="{00000000-0000-0000-0000-000000000000}"/>
  <bookViews>
    <workbookView xWindow="28380" yWindow="1896" windowWidth="31872" windowHeight="13404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<sst xmlns="http://schemas.openxmlformats.org/spreadsheetml/2006/main" count="761" uniqueCount="326">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</sst>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1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topLeftCell="A3" zoomScaleNormal="100" workbookViewId="0">
      <selection activeCell="E3" sqref="E3:E29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>
        <f>SUM(Melding[[#This Row],[Jan]:[Des]])</f>
        <v>1739124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>
        <f>SUM(Melding[[#This Row],[Jan]:[Des]])</f>
        <v>184315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>
        <f>SUM(Melding[[#This Row],[Jan]:[Des]])</f>
        <v>3176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>
        <f>SUM(Melding[[#This Row],[Jan]:[Des]])</f>
        <v>143960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>
        <f>SUM(Melding[[#This Row],[Jan]:[Des]])</f>
        <v>191840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>
        <f>SUM(Melding[[#This Row],[Jan]:[Des]])</f>
        <v>318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>
        <f>SUM(Melding[[#This Row],[Jan]:[Des]])</f>
        <v>134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>
        <f>SUM(Melding[[#This Row],[Jan]:[Des]])</f>
        <v>2959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f>SUM(Melding[[#This Row],[Jan]:[Des]])</f>
        <v>666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>
        <f>SUM(Melding[[#This Row],[Jan]:[Des]])</f>
        <v>145828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>
        <f>SUM(Melding[[#This Row],[Jan]:[Des]])</f>
        <v>9032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>
        <f>SUM(Melding[[#This Row],[Jan]:[Des]])</f>
        <v>1651795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>
        <f>SUM(Melding[[#This Row],[Jan]:[Des]])</f>
        <v>8193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>
        <f>SUM(Melding[[#This Row],[Jan]:[Des]])</f>
        <v>15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>
        <f>SUM(Melding[[#This Row],[Jan]:[Des]])</f>
        <v>243307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>
        <f>SUM(Melding[[#This Row],[Jan]:[Des]])</f>
        <v>0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>
        <f>SUM(Melding[[#This Row],[Jan]:[Des]])</f>
        <v>10803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>
        <f>SUM(Melding[[#This Row],[Jan]:[Des]])</f>
        <v>124413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>
        <f>SUM(Melding[[#This Row],[Jan]:[Des]])</f>
        <v>556690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>
        <f>SUM(Melding[[#This Row],[Jan]:[Des]])</f>
        <v>11679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>
        <f>SUM(Melding[[#This Row],[Jan]:[Des]])</f>
        <v>6697874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>
        <f>SUM(Melding[[#This Row],[Jan]:[Des]])</f>
        <v>347933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>
        <f>SUM(Melding[[#This Row],[Jan]:[Des]])</f>
        <v>175127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47">
        <f>SUM(Melding[[#This Row],[Jan]:[Des]])</f>
        <v>0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>
        <f>SUM(Melding[[#This Row],[Jan]:[Des]])</f>
        <v>86083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>
        <f>SUM(Melding[[#This Row],[Jan]:[Des]])</f>
        <v>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70" zoomScaleNormal="70" workbookViewId="0">
      <selection activeCell="B3" sqref="B3:B42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3.6640625" style="28" customWidth="1"/>
    <col min="5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67" t="s">
        <v>115</v>
      </c>
      <c r="B3" t="s">
        <v>116</v>
      </c>
      <c r="C3" t="s">
        <v>117</v>
      </c>
      <c r="D3" s="25">
        <v>5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4">
        <f>SUM(Innsending[[#This Row],[Jan]:[Des]])</f>
        <v>5</v>
      </c>
    </row>
    <row r="4" spans="1:16" x14ac:dyDescent="0.3">
      <c r="A4" t="s">
        <v>36</v>
      </c>
      <c r="B4" t="s">
        <v>37</v>
      </c>
      <c r="C4" t="s">
        <v>38</v>
      </c>
      <c r="D4" s="53">
        <v>282998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9">
        <f>SUM(Innsending[[#This Row],[Jan]:[Des]])</f>
        <v>282998</v>
      </c>
    </row>
    <row r="5" spans="1:16" x14ac:dyDescent="0.3">
      <c r="A5" t="s">
        <v>118</v>
      </c>
      <c r="B5" t="s">
        <v>119</v>
      </c>
      <c r="C5" t="s">
        <v>120</v>
      </c>
      <c r="D5" s="53">
        <v>2242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29">
        <f>SUM(Innsending[[#This Row],[Jan]:[Des]])</f>
        <v>2242</v>
      </c>
    </row>
    <row r="6" spans="1:16" x14ac:dyDescent="0.3">
      <c r="A6" s="35" t="s">
        <v>121</v>
      </c>
      <c r="B6" s="41" t="s">
        <v>122</v>
      </c>
      <c r="C6" s="41" t="s">
        <v>123</v>
      </c>
      <c r="D6" s="53">
        <v>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29">
        <f>SUM(Innsending[[#This Row],[Jan]:[Des]])</f>
        <v>0</v>
      </c>
    </row>
    <row r="7" spans="1:16" x14ac:dyDescent="0.3">
      <c r="A7" t="s">
        <v>124</v>
      </c>
      <c r="B7" t="s">
        <v>125</v>
      </c>
      <c r="C7" t="s">
        <v>126</v>
      </c>
      <c r="D7" s="53">
        <v>309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9">
        <f>SUM(Innsending[[#This Row],[Jan]:[Des]])</f>
        <v>309</v>
      </c>
    </row>
    <row r="8" spans="1:16" x14ac:dyDescent="0.3">
      <c r="A8" t="s">
        <v>45</v>
      </c>
      <c r="B8" t="s">
        <v>46</v>
      </c>
      <c r="C8" t="s">
        <v>47</v>
      </c>
      <c r="D8" s="53">
        <v>25206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29">
        <f>SUM(Innsending[[#This Row],[Jan]:[Des]])</f>
        <v>25206</v>
      </c>
    </row>
    <row r="9" spans="1:16" x14ac:dyDescent="0.3">
      <c r="A9" t="s">
        <v>127</v>
      </c>
      <c r="B9" t="s">
        <v>128</v>
      </c>
      <c r="C9" t="s">
        <v>129</v>
      </c>
      <c r="D9" s="53">
        <v>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29">
        <f>SUM(Innsending[[#This Row],[Jan]:[Des]])</f>
        <v>0</v>
      </c>
    </row>
    <row r="10" spans="1:16" x14ac:dyDescent="0.3">
      <c r="A10" s="51" t="s">
        <v>51</v>
      </c>
      <c r="B10" s="41" t="s">
        <v>52</v>
      </c>
      <c r="C10" s="41" t="s">
        <v>53</v>
      </c>
      <c r="D10" s="38">
        <v>1013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4">
        <f>SUM(Innsending[[#This Row],[Jan]:[Des]])</f>
        <v>1013</v>
      </c>
    </row>
    <row r="11" spans="1:16" x14ac:dyDescent="0.3">
      <c r="A11" t="s">
        <v>57</v>
      </c>
      <c r="B11" t="s">
        <v>58</v>
      </c>
      <c r="C11" t="s">
        <v>59</v>
      </c>
      <c r="D11" s="53"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29">
        <f>SUM(Innsending[[#This Row],[Jan]:[Des]])</f>
        <v>0</v>
      </c>
    </row>
    <row r="12" spans="1:16" x14ac:dyDescent="0.3">
      <c r="A12" s="51" t="s">
        <v>130</v>
      </c>
      <c r="B12" s="41" t="s">
        <v>131</v>
      </c>
      <c r="C12" t="s">
        <v>132</v>
      </c>
      <c r="D12" s="53">
        <v>33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29">
        <f>SUM(Innsending[[#This Row],[Jan]:[Des]])</f>
        <v>33</v>
      </c>
    </row>
    <row r="13" spans="1:16" x14ac:dyDescent="0.3">
      <c r="A13" t="s">
        <v>133</v>
      </c>
      <c r="B13" t="s">
        <v>134</v>
      </c>
      <c r="C13" t="s">
        <v>135</v>
      </c>
      <c r="D13" s="53">
        <v>27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29">
        <f>SUM(Innsending[[#This Row],[Jan]:[Des]])</f>
        <v>27</v>
      </c>
    </row>
    <row r="14" spans="1:16" x14ac:dyDescent="0.3">
      <c r="A14" t="s">
        <v>60</v>
      </c>
      <c r="B14" t="s">
        <v>61</v>
      </c>
      <c r="C14" t="s">
        <v>62</v>
      </c>
      <c r="D14" s="53">
        <v>3249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29">
        <f>SUM(Innsending[[#This Row],[Jan]:[Des]])</f>
        <v>3249</v>
      </c>
    </row>
    <row r="15" spans="1:16" x14ac:dyDescent="0.3">
      <c r="A15" t="s">
        <v>136</v>
      </c>
      <c r="B15" t="s">
        <v>137</v>
      </c>
      <c r="C15" t="s">
        <v>138</v>
      </c>
      <c r="D15" s="53">
        <v>1036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SUM(Innsending[[#This Row],[Jan]:[Des]])</f>
        <v>1036</v>
      </c>
    </row>
    <row r="16" spans="1:16" x14ac:dyDescent="0.3">
      <c r="A16" t="s">
        <v>139</v>
      </c>
      <c r="B16" t="s">
        <v>140</v>
      </c>
      <c r="C16" t="s">
        <v>141</v>
      </c>
      <c r="D16" s="53">
        <v>36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29">
        <f>SUM(Innsending[[#This Row],[Jan]:[Des]])</f>
        <v>36</v>
      </c>
    </row>
    <row r="17" spans="1:16" x14ac:dyDescent="0.3">
      <c r="A17" t="s">
        <v>66</v>
      </c>
      <c r="B17" t="s">
        <v>67</v>
      </c>
      <c r="C17" t="s">
        <v>68</v>
      </c>
      <c r="D17" s="53">
        <v>10461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29">
        <f>SUM(Innsending[[#This Row],[Jan]:[Des]])</f>
        <v>10461</v>
      </c>
    </row>
    <row r="18" spans="1:16" x14ac:dyDescent="0.3">
      <c r="A18" t="s">
        <v>72</v>
      </c>
      <c r="B18" t="s">
        <v>73</v>
      </c>
      <c r="C18" t="s">
        <v>74</v>
      </c>
      <c r="D18" s="53">
        <v>1904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29">
        <f>SUM(Innsending[[#This Row],[Jan]:[Des]])</f>
        <v>1904</v>
      </c>
    </row>
    <row r="19" spans="1:16" x14ac:dyDescent="0.3">
      <c r="A19" t="s">
        <v>75</v>
      </c>
      <c r="B19" t="s">
        <v>76</v>
      </c>
      <c r="C19" t="s">
        <v>77</v>
      </c>
      <c r="D19" s="53">
        <v>9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29">
        <f>SUM(Innsending[[#This Row],[Jan]:[Des]])</f>
        <v>9</v>
      </c>
    </row>
    <row r="20" spans="1:16" x14ac:dyDescent="0.3">
      <c r="A20" t="s">
        <v>78</v>
      </c>
      <c r="B20" t="s">
        <v>79</v>
      </c>
      <c r="C20" t="s">
        <v>80</v>
      </c>
      <c r="D20" s="53">
        <v>70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9">
        <f>SUM(Innsending[[#This Row],[Jan]:[Des]])</f>
        <v>70</v>
      </c>
    </row>
    <row r="21" spans="1:16" x14ac:dyDescent="0.3">
      <c r="A21" t="s">
        <v>142</v>
      </c>
      <c r="B21" t="s">
        <v>143</v>
      </c>
      <c r="C21" t="s">
        <v>144</v>
      </c>
      <c r="D21" s="53">
        <v>82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29">
        <f>SUM(Innsending[[#This Row],[Jan]:[Des]])</f>
        <v>82</v>
      </c>
    </row>
    <row r="22" spans="1:16" x14ac:dyDescent="0.3">
      <c r="A22" t="s">
        <v>145</v>
      </c>
      <c r="B22" t="s">
        <v>146</v>
      </c>
      <c r="C22" t="s">
        <v>147</v>
      </c>
      <c r="D22" s="53">
        <v>4561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SUM(Innsending[[#This Row],[Jan]:[Des]])</f>
        <v>4561</v>
      </c>
    </row>
    <row r="23" spans="1:16" x14ac:dyDescent="0.3">
      <c r="A23" t="s">
        <v>148</v>
      </c>
      <c r="B23" t="s">
        <v>149</v>
      </c>
      <c r="C23" t="s">
        <v>150</v>
      </c>
      <c r="D23" s="53">
        <v>520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29">
        <f>SUM(Innsending[[#This Row],[Jan]:[Des]])</f>
        <v>520</v>
      </c>
    </row>
    <row r="24" spans="1:16" x14ac:dyDescent="0.3">
      <c r="A24" t="s">
        <v>81</v>
      </c>
      <c r="B24" t="s">
        <v>82</v>
      </c>
      <c r="C24" t="s">
        <v>83</v>
      </c>
      <c r="D24" s="53">
        <v>0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29">
        <f>SUM(Innsending[[#This Row],[Jan]:[Des]])</f>
        <v>0</v>
      </c>
    </row>
    <row r="25" spans="1:16" x14ac:dyDescent="0.3">
      <c r="A25" s="51" t="s">
        <v>151</v>
      </c>
      <c r="B25" s="41" t="s">
        <v>152</v>
      </c>
      <c r="C25" s="41" t="s">
        <v>153</v>
      </c>
      <c r="D25" s="38">
        <v>177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4">
        <f>SUM(Innsending[[#This Row],[Jan]:[Des]])</f>
        <v>177</v>
      </c>
    </row>
    <row r="26" spans="1:16" x14ac:dyDescent="0.3">
      <c r="A26" t="s">
        <v>154</v>
      </c>
      <c r="B26" t="s">
        <v>155</v>
      </c>
      <c r="C26" t="s">
        <v>156</v>
      </c>
      <c r="D26" s="53">
        <v>2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29">
        <f>SUM(Innsending[[#This Row],[Jan]:[Des]])</f>
        <v>2</v>
      </c>
    </row>
    <row r="27" spans="1:16" x14ac:dyDescent="0.3">
      <c r="A27" t="s">
        <v>84</v>
      </c>
      <c r="B27" t="s">
        <v>85</v>
      </c>
      <c r="C27" t="s">
        <v>86</v>
      </c>
      <c r="D27" s="53">
        <v>1395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29">
        <f>SUM(Innsending[[#This Row],[Jan]:[Des]])</f>
        <v>1395</v>
      </c>
    </row>
    <row r="28" spans="1:16" x14ac:dyDescent="0.3">
      <c r="A28" t="s">
        <v>90</v>
      </c>
      <c r="B28" t="s">
        <v>91</v>
      </c>
      <c r="C28" t="s">
        <v>92</v>
      </c>
      <c r="D28" s="53">
        <v>93097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29">
        <f>SUM(Innsending[[#This Row],[Jan]:[Des]])</f>
        <v>93097</v>
      </c>
    </row>
    <row r="29" spans="1:16" x14ac:dyDescent="0.3">
      <c r="A29" t="s">
        <v>93</v>
      </c>
      <c r="B29" t="s">
        <v>94</v>
      </c>
      <c r="C29" t="s">
        <v>95</v>
      </c>
      <c r="D29" s="53">
        <v>4823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29">
        <f>SUM(Innsending[[#This Row],[Jan]:[Des]])</f>
        <v>4823</v>
      </c>
    </row>
    <row r="30" spans="1:16" x14ac:dyDescent="0.3">
      <c r="A30" t="s">
        <v>96</v>
      </c>
      <c r="B30" t="s">
        <v>97</v>
      </c>
      <c r="C30" t="s">
        <v>98</v>
      </c>
      <c r="D30" s="53">
        <v>2072362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29">
        <f>SUM(Innsending[[#This Row],[Jan]:[Des]])</f>
        <v>2072362</v>
      </c>
    </row>
    <row r="31" spans="1:16" x14ac:dyDescent="0.3">
      <c r="A31" t="s">
        <v>157</v>
      </c>
      <c r="B31" s="41" t="s">
        <v>158</v>
      </c>
      <c r="C31" s="41" t="s">
        <v>159</v>
      </c>
      <c r="D31" s="53">
        <v>0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29">
        <f>SUM(Innsending[[#This Row],[Jan]:[Des]])</f>
        <v>0</v>
      </c>
    </row>
    <row r="32" spans="1:16" x14ac:dyDescent="0.3">
      <c r="A32" t="s">
        <v>51</v>
      </c>
      <c r="B32" t="s">
        <v>99</v>
      </c>
      <c r="C32" t="s">
        <v>53</v>
      </c>
      <c r="D32" s="53">
        <v>0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29">
        <f>SUM(Innsending[[#This Row],[Jan]:[Des]])</f>
        <v>0</v>
      </c>
    </row>
    <row r="33" spans="1:16" x14ac:dyDescent="0.3">
      <c r="A33" t="s">
        <v>160</v>
      </c>
      <c r="B33" s="41" t="s">
        <v>161</v>
      </c>
      <c r="C33" s="41" t="s">
        <v>162</v>
      </c>
      <c r="D33" s="53">
        <v>0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29">
        <f>SUM(Innsending[[#This Row],[Jan]:[Des]])</f>
        <v>0</v>
      </c>
    </row>
    <row r="34" spans="1:16" x14ac:dyDescent="0.3">
      <c r="A34" t="s">
        <v>163</v>
      </c>
      <c r="B34" t="s">
        <v>164</v>
      </c>
      <c r="C34" t="s">
        <v>165</v>
      </c>
      <c r="D34" s="53">
        <v>1880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29">
        <f>SUM(Innsending[[#This Row],[Jan]:[Des]])</f>
        <v>1880</v>
      </c>
    </row>
    <row r="35" spans="1:16" x14ac:dyDescent="0.3">
      <c r="A35" t="s">
        <v>166</v>
      </c>
      <c r="B35" t="s">
        <v>167</v>
      </c>
      <c r="C35" t="s">
        <v>168</v>
      </c>
      <c r="D35" s="53">
        <v>1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29">
        <f>SUM(Innsending[[#This Row],[Jan]:[Des]])</f>
        <v>1</v>
      </c>
    </row>
    <row r="36" spans="1:16" x14ac:dyDescent="0.3">
      <c r="A36" s="42" t="s">
        <v>100</v>
      </c>
      <c r="B36" s="42" t="s">
        <v>101</v>
      </c>
      <c r="C36" s="42" t="s">
        <v>102</v>
      </c>
      <c r="D36" s="53">
        <v>0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29">
        <f>SUM(Innsending[[#This Row],[Jan]:[Des]])</f>
        <v>0</v>
      </c>
    </row>
    <row r="37" spans="1:16" x14ac:dyDescent="0.3">
      <c r="A37" t="s">
        <v>103</v>
      </c>
      <c r="B37" t="s">
        <v>104</v>
      </c>
      <c r="C37" t="s">
        <v>105</v>
      </c>
      <c r="D37" s="53">
        <v>27813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29">
        <f>SUM(Innsending[[#This Row],[Jan]:[Des]])</f>
        <v>27813</v>
      </c>
    </row>
    <row r="38" spans="1:16" x14ac:dyDescent="0.3">
      <c r="A38" t="s">
        <v>115</v>
      </c>
      <c r="B38" t="s">
        <v>169</v>
      </c>
      <c r="C38" s="50" t="s">
        <v>117</v>
      </c>
      <c r="D38" s="53">
        <v>0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29">
        <f>SUM(Innsending[[#This Row],[Jan]:[Des]])</f>
        <v>0</v>
      </c>
    </row>
    <row r="39" spans="1:16" x14ac:dyDescent="0.3">
      <c r="A39" t="s">
        <v>109</v>
      </c>
      <c r="B39" t="s">
        <v>110</v>
      </c>
      <c r="C39" s="50" t="s">
        <v>111</v>
      </c>
      <c r="D39" s="53">
        <v>7317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29">
        <f>SUM(Innsending[[#This Row],[Jan]:[Des]])</f>
        <v>7317</v>
      </c>
    </row>
    <row r="40" spans="1:16" x14ac:dyDescent="0.3">
      <c r="A40" t="s">
        <v>112</v>
      </c>
      <c r="B40" t="s">
        <v>113</v>
      </c>
      <c r="C40" s="50" t="s">
        <v>114</v>
      </c>
      <c r="D40" s="53">
        <v>0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29">
        <f>SUM(Innsending[[#This Row],[Jan]:[Des]])</f>
        <v>0</v>
      </c>
    </row>
    <row r="41" spans="1:16" x14ac:dyDescent="0.3">
      <c r="A41" t="s">
        <v>170</v>
      </c>
      <c r="B41" s="41" t="s">
        <v>171</v>
      </c>
      <c r="C41" t="s">
        <v>172</v>
      </c>
      <c r="D41" s="53">
        <v>0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29">
        <f>SUM(Innsending[[#This Row],[Jan]:[Des]])</f>
        <v>0</v>
      </c>
    </row>
    <row r="42" spans="1:16" x14ac:dyDescent="0.3">
      <c r="A42" t="s">
        <v>173</v>
      </c>
      <c r="B42" t="s">
        <v>174</v>
      </c>
      <c r="C42" t="s">
        <v>175</v>
      </c>
      <c r="D42" s="53">
        <v>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29">
        <f>SUM(Innsending[[#This Row],[Jan]:[Des]])</f>
        <v>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D11" sqref="D11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22" max="22" width="33.44140625" bestFit="1" customWidth="1"/>
  </cols>
  <sheetData>
    <row r="1" spans="1:16" ht="21" x14ac:dyDescent="0.4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4">
        <f>SUM(Formidling[[#This Row],[Jan]:[Des]])</f>
        <v>2481049</v>
      </c>
    </row>
    <row r="4" spans="1:16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29">
        <f>SUM(Formidling[[#This Row],[Jan]:[Des]])</f>
        <v>0</v>
      </c>
    </row>
    <row r="5" spans="1:16" x14ac:dyDescent="0.3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29">
        <f>SUM(Formidling[[#This Row],[Jan]:[Des]])</f>
        <v>82321</v>
      </c>
    </row>
    <row r="6" spans="1:16" x14ac:dyDescent="0.3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29">
        <f>SUM(Formidling[[#This Row],[Jan]:[Des]])</f>
        <v>230002</v>
      </c>
    </row>
    <row r="7" spans="1:16" x14ac:dyDescent="0.3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29">
        <f>SUM(Formidling[[#This Row],[Jan]:[Des]])</f>
        <v>388221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opLeftCell="B1" workbookViewId="0">
      <selection activeCell="E3" sqref="E3:E43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29">
        <f>SUM(Autorisasjon[[#This Row],[Jan]:[Des]])</f>
        <v>29580370</v>
      </c>
    </row>
    <row r="4" spans="1:16" x14ac:dyDescent="0.3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29">
        <f>SUM(Autorisasjon[[#This Row],[Jan]:[Des]])</f>
        <v>1853</v>
      </c>
    </row>
    <row r="5" spans="1:16" x14ac:dyDescent="0.3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4">
        <f>SUM(Autorisasjon[[#This Row],[Jan]:[Des]])</f>
        <v>0</v>
      </c>
    </row>
    <row r="6" spans="1:16" x14ac:dyDescent="0.3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29">
        <f>SUM(Autorisasjon[[#This Row],[Jan]:[Des]])</f>
        <v>27378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4">
        <f>SUM(Autorisasjon[[#This Row],[Jan]:[Des]])</f>
        <v>0</v>
      </c>
    </row>
    <row r="8" spans="1:16" x14ac:dyDescent="0.3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29">
        <f>SUM(Autorisasjon[[#This Row],[Jan]:[Des]])</f>
        <v>1614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4">
        <f>SUM(Autorisasjon[[#This Row],[Jan]:[Des]])</f>
        <v>0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29">
        <f>SUM(Autorisasjon[[#This Row],[Jan]:[Des]])</f>
        <v>39118</v>
      </c>
    </row>
    <row r="11" spans="1:16" x14ac:dyDescent="0.3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4">
        <f>SUM(Autorisasjon[[#This Row],[Jan]:[Des]])</f>
        <v>0</v>
      </c>
    </row>
    <row r="12" spans="1:16" x14ac:dyDescent="0.3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4">
        <f>SUM(Autorisasjon[[#This Row],[Jan]:[Des]])</f>
        <v>556</v>
      </c>
    </row>
    <row r="13" spans="1:16" x14ac:dyDescent="0.3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>
        <f>SUM(Autorisasjon[[#This Row],[Jan]:[Des]])</f>
        <v>47874</v>
      </c>
    </row>
    <row r="14" spans="1:16" x14ac:dyDescent="0.3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4">
        <f>SUM(Autorisasjon[[#This Row],[Jan]:[Des]])</f>
        <v>22969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29">
        <f>SUM(Autorisasjon[[#This Row],[Jan]:[Des]])</f>
        <v>215282</v>
      </c>
    </row>
    <row r="16" spans="1:16" x14ac:dyDescent="0.3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29">
        <f>SUM(Autorisasjon[[#This Row],[Jan]:[Des]])</f>
        <v>192348</v>
      </c>
    </row>
    <row r="17" spans="1:33" x14ac:dyDescent="0.3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9">
        <f>SUM(Autorisasjon[[#This Row],[Jan]:[Des]])</f>
        <v>5326</v>
      </c>
    </row>
    <row r="18" spans="1:33" x14ac:dyDescent="0.3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4">
        <f>SUM(Autorisasjon[[#This Row],[Jan]:[Des]])</f>
        <v>0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4">
        <f>SUM(Autorisasjon[[#This Row],[Jan]:[Des]])</f>
        <v>0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29">
        <f>SUM(Autorisasjon[[#This Row],[Jan]:[Des]])</f>
        <v>26001</v>
      </c>
    </row>
    <row r="21" spans="1:33" x14ac:dyDescent="0.3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4">
        <f>SUM(Autorisasjon[[#This Row],[Jan]:[Des]])</f>
        <v>392</v>
      </c>
      <c r="AG21" s="18"/>
    </row>
    <row r="22" spans="1:33" x14ac:dyDescent="0.3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4">
        <f>SUM(Autorisasjon[[#This Row],[Jan]:[Des]])</f>
        <v>13851</v>
      </c>
      <c r="AG22" s="18"/>
    </row>
    <row r="23" spans="1:33" x14ac:dyDescent="0.3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9">
        <f>SUM(Autorisasjon[[#This Row],[Jan]:[Des]])</f>
        <v>544</v>
      </c>
      <c r="AG23" s="18"/>
    </row>
    <row r="24" spans="1:33" x14ac:dyDescent="0.3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29">
        <f>SUM(Autorisasjon[[#This Row],[Jan]:[Des]])</f>
        <v>578374</v>
      </c>
    </row>
    <row r="25" spans="1:33" x14ac:dyDescent="0.3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29">
        <f>SUM(Autorisasjon[[#This Row],[Jan]:[Des]])</f>
        <v>14705</v>
      </c>
    </row>
    <row r="26" spans="1:33" ht="15" customHeight="1" x14ac:dyDescent="0.3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3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4">
        <f>SUM(Autorisasjon[[#This Row],[Jan]:[Des]])</f>
        <v>3936</v>
      </c>
    </row>
    <row r="28" spans="1:33" ht="15" customHeight="1" x14ac:dyDescent="0.3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9">
        <f>SUM(Autorisasjon[[#This Row],[Jan]:[Des]])</f>
        <v>84654</v>
      </c>
    </row>
    <row r="29" spans="1:33" ht="15" customHeight="1" x14ac:dyDescent="0.3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3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29">
        <f>SUM(Autorisasjon[[#This Row],[Jan]:[Des]])</f>
        <v>727424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29">
        <f>SUM(Autorisasjon[[#This Row],[Jan]:[Des]])</f>
        <v>2650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9">
        <f>SUM(Autorisasjon[[#This Row],[Jan]:[Des]])</f>
        <v>23387</v>
      </c>
    </row>
    <row r="33" spans="1:16" ht="15" customHeight="1" x14ac:dyDescent="0.3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4">
        <f>SUM(Autorisasjon[[#This Row],[Jan]:[Des]])</f>
        <v>1086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29">
        <f>SUM(Autorisasjon[[#This Row],[Jan]:[Des]])</f>
        <v>62324427</v>
      </c>
    </row>
    <row r="35" spans="1:16" ht="15" customHeight="1" x14ac:dyDescent="0.3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29">
        <f>SUM(Autorisasjon[[#This Row],[Jan]:[Des]])</f>
        <v>2400</v>
      </c>
    </row>
    <row r="36" spans="1:16" ht="15" customHeight="1" x14ac:dyDescent="0.3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4">
        <f>SUM(Autorisasjon[[#This Row],[Jan]:[Des]])</f>
        <v>1451</v>
      </c>
    </row>
    <row r="37" spans="1:16" ht="15" customHeight="1" x14ac:dyDescent="0.3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3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29">
        <f>SUM(Autorisasjon[[#This Row],[Jan]:[Des]])</f>
        <v>6160245</v>
      </c>
    </row>
    <row r="40" spans="1:16" ht="15" customHeight="1" x14ac:dyDescent="0.3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3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29">
        <f>SUM(Autorisasjon[[#This Row],[Jan]:[Des]])</f>
        <v>27526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4">
        <f>SUM(Autorisasjon[[#This Row],[Jan]:[Des]])</f>
        <v>523804</v>
      </c>
    </row>
    <row r="43" spans="1:16" ht="15" customHeight="1" x14ac:dyDescent="0.3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9">
        <f>SUM(Autorisasjon[[#This Row],[Jan]:[Des]])</f>
        <v>18925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/>
    </row>
    <row r="46" spans="1:16" ht="15" customHeight="1" x14ac:dyDescent="0.3">
      <c r="D46"/>
      <c r="E46"/>
      <c r="F46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3729119.8000000003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8221194</v>
      </c>
    </row>
    <row r="5" spans="1:16" x14ac:dyDescent="0.3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4484</v>
      </c>
    </row>
    <row r="6" spans="1:16" x14ac:dyDescent="0.3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370.6</v>
      </c>
    </row>
    <row r="8" spans="1:16" x14ac:dyDescent="0.3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3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618</v>
      </c>
    </row>
    <row r="12" spans="1:16" x14ac:dyDescent="0.3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2489700.5999999996</v>
      </c>
    </row>
    <row r="13" spans="1:16" x14ac:dyDescent="0.3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77509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194372</v>
      </c>
    </row>
    <row r="14" spans="1:16" x14ac:dyDescent="0.3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3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192162.80000000002</v>
      </c>
    </row>
    <row r="16" spans="1:16" x14ac:dyDescent="0.3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134</v>
      </c>
    </row>
    <row r="17" spans="1:16" x14ac:dyDescent="0.3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10782.600000000002</v>
      </c>
    </row>
    <row r="18" spans="1:16" x14ac:dyDescent="0.3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3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62.400000000000006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177.20000000000002</v>
      </c>
    </row>
    <row r="20" spans="1:16" x14ac:dyDescent="0.3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54</v>
      </c>
    </row>
    <row r="21" spans="1:16" x14ac:dyDescent="0.3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563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7164</v>
      </c>
    </row>
    <row r="22" spans="1:16" x14ac:dyDescent="0.3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6307.2000000000007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11646.800000000001</v>
      </c>
    </row>
    <row r="23" spans="1:16" x14ac:dyDescent="0.3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4593.8</v>
      </c>
    </row>
    <row r="24" spans="1:16" x14ac:dyDescent="0.3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145828</v>
      </c>
    </row>
    <row r="25" spans="1:16" x14ac:dyDescent="0.3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72</v>
      </c>
    </row>
    <row r="26" spans="1:16" x14ac:dyDescent="0.3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25298.800000000003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73010.400000000009</v>
      </c>
    </row>
    <row r="27" spans="1:16" x14ac:dyDescent="0.3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38469.600000000006</v>
      </c>
    </row>
    <row r="28" spans="1:16" x14ac:dyDescent="0.3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1065.2</v>
      </c>
    </row>
    <row r="29" spans="1:16" x14ac:dyDescent="0.3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3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1651795</v>
      </c>
    </row>
    <row r="31" spans="1:16" x14ac:dyDescent="0.3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33</v>
      </c>
    </row>
    <row r="32" spans="1:16" x14ac:dyDescent="0.3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92611.8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248647.2</v>
      </c>
    </row>
    <row r="33" spans="1:16" x14ac:dyDescent="0.3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59.2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242.39999999999998</v>
      </c>
    </row>
    <row r="35" spans="1:16" x14ac:dyDescent="0.3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9122</v>
      </c>
    </row>
    <row r="36" spans="1:16" x14ac:dyDescent="0.3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1558.4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3810.2000000000003</v>
      </c>
    </row>
    <row r="37" spans="1:16" x14ac:dyDescent="0.3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108.80000000000001</v>
      </c>
    </row>
    <row r="38" spans="1:16" x14ac:dyDescent="0.3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115674.80000000002</v>
      </c>
    </row>
    <row r="39" spans="1:16" x14ac:dyDescent="0.3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2941</v>
      </c>
    </row>
    <row r="40" spans="1:16" x14ac:dyDescent="0.3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787.2</v>
      </c>
    </row>
    <row r="44" spans="1:16" x14ac:dyDescent="0.3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16930.8</v>
      </c>
    </row>
    <row r="45" spans="1:16" x14ac:dyDescent="0.3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4896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12001</v>
      </c>
    </row>
    <row r="46" spans="1:16" x14ac:dyDescent="0.3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3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354</v>
      </c>
    </row>
    <row r="48" spans="1:16" x14ac:dyDescent="0.3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74170.400000000009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145488.80000000002</v>
      </c>
    </row>
    <row r="50" spans="1:16" x14ac:dyDescent="0.3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5514.4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14123</v>
      </c>
    </row>
    <row r="51" spans="1:16" x14ac:dyDescent="0.3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206734</v>
      </c>
    </row>
    <row r="52" spans="1:16" x14ac:dyDescent="0.3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374783.4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977563.4</v>
      </c>
    </row>
    <row r="53" spans="1:16" x14ac:dyDescent="0.3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217.20000000000002</v>
      </c>
    </row>
    <row r="54" spans="1:16" x14ac:dyDescent="0.3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5250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21325</v>
      </c>
    </row>
    <row r="55" spans="1:16" x14ac:dyDescent="0.3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9403488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23307483.399999999</v>
      </c>
    </row>
    <row r="56" spans="1:16" x14ac:dyDescent="0.3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480</v>
      </c>
    </row>
    <row r="57" spans="1:16" x14ac:dyDescent="0.3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3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3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388221</v>
      </c>
    </row>
    <row r="60" spans="1:16" x14ac:dyDescent="0.3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136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2344</v>
      </c>
    </row>
    <row r="61" spans="1:16" x14ac:dyDescent="0.3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0</v>
      </c>
    </row>
    <row r="62" spans="1:16" x14ac:dyDescent="0.3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3760</v>
      </c>
    </row>
    <row r="63" spans="1:16" x14ac:dyDescent="0.3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2</v>
      </c>
    </row>
    <row r="64" spans="1:16" x14ac:dyDescent="0.3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1579982</v>
      </c>
    </row>
    <row r="65" spans="1:16" x14ac:dyDescent="0.3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138738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230753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0</v>
      </c>
    </row>
    <row r="67" spans="1:16" x14ac:dyDescent="0.3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3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3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36788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100717</v>
      </c>
    </row>
    <row r="71" spans="1:16" x14ac:dyDescent="0.3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5505.2000000000007</v>
      </c>
    </row>
    <row r="72" spans="1:16" x14ac:dyDescent="0.3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104760.80000000002</v>
      </c>
    </row>
    <row r="73" spans="1:16" x14ac:dyDescent="0.3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3785</v>
      </c>
    </row>
    <row r="74" spans="1:16" x14ac:dyDescent="0.3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3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3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3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3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3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3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3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3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3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3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3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3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3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3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3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3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3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3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3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3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3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3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8.886718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schemas.microsoft.com/office/2006/documentManagement/types"/>
    <ds:schemaRef ds:uri="http://www.w3.org/XML/1998/namespace"/>
    <ds:schemaRef ds:uri="http://purl.org/dc/dcmitype/"/>
    <ds:schemaRef ds:uri="427c2a47-db71-41ee-80e3-773b31108daa"/>
    <ds:schemaRef ds:uri="http://purl.org/dc/elements/1.1/"/>
    <ds:schemaRef ds:uri="3c248d53-78c8-43b0-8460-e890939636e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2025-03-10T12:14:31Z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