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8" documentId="8_{47A8A061-9B2C-4C57-9DD1-A0F29121B9CE}" xr6:coauthVersionLast="47" xr6:coauthVersionMax="47" xr10:uidLastSave="{405266CA-5BBC-40CE-8D5F-3402C05F25F6}"/>
  <bookViews>
    <workbookView minimized="1" xWindow="2208" yWindow="2400" windowWidth="26124" windowHeight="12120" firstSheet="1" activeTab="4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<sst xmlns="http://schemas.openxmlformats.org/spreadsheetml/2006/main" count="761" uniqueCount="326">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</sst>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72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  <xf numFmtId="164" fontId="0" fillId="0" borderId="0" xfId="0" applyNumberFormat="1"/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81" dataDxfId="80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17" dataDxfId="16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15"/>
    <tableColumn id="2" xr3:uid="{EBD6A1A1-94FE-4719-8F6E-E905AD92E67B}" name="Navn" dataDxfId="14"/>
    <tableColumn id="3" xr3:uid="{0FE5F0F7-5F14-4D4E-84B6-AD8F6DEADD0B}" name="Forkortelse/kommunenummer" dataDxfId="13"/>
    <tableColumn id="5" xr3:uid="{7848A7F7-4445-40DB-8B0B-7B38A34924E0}" name="Jan" dataDxfId="12"/>
    <tableColumn id="6" xr3:uid="{89B1156A-AAF3-4003-A3A3-E4D74982F988}" name="Feb" dataDxfId="11"/>
    <tableColumn id="7" xr3:uid="{4FD8772D-6B9E-43AF-9B7B-B9273AB79670}" name="Mar" dataDxfId="10"/>
    <tableColumn id="8" xr3:uid="{6B07E722-0F00-41BF-8470-72F951CBCA24}" name="Apr" dataDxfId="9"/>
    <tableColumn id="9" xr3:uid="{49DFDA12-4725-472A-A94F-AC91F029906A}" name="Mai" dataDxfId="8"/>
    <tableColumn id="10" xr3:uid="{AD7B8E9A-3ADD-44B6-B67E-71C7204E09FA}" name="Jun" dataDxfId="7"/>
    <tableColumn id="11" xr3:uid="{E70F2C7C-8E08-439A-B6B5-2DCFAA734AAB}" name="Jul" dataDxfId="6"/>
    <tableColumn id="12" xr3:uid="{013E48F2-4619-490B-9D80-1CDB04840C0D}" name="Aug" dataDxfId="5"/>
    <tableColumn id="13" xr3:uid="{6F246DAB-AF2D-4A11-8AD5-D41264F70411}" name="Sep" dataDxfId="4"/>
    <tableColumn id="14" xr3:uid="{024DA0F4-09F0-42A5-83F4-8D70376BCDAE}" name="Okt" dataDxfId="3"/>
    <tableColumn id="15" xr3:uid="{3FABF140-9598-4EF6-BEFF-9E11558E085F}" name="Nov" dataDxfId="2"/>
    <tableColumn id="16" xr3:uid="{0F4EAA91-6AD7-41DC-BA47-C4B11D98198F}" name="Des" dataDxfId="1"/>
    <tableColumn id="17" xr3:uid="{40016AE0-EBA5-4279-92C2-2456056DA286}" name="Sum" dataDxfId="0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45" dataDxfId="43" headerRowBorderDxfId="44" tableBorderDxfId="42" totalsRowBorderDxfId="41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40"/>
    <tableColumn id="2" xr3:uid="{4E3C909C-9D3A-41EE-B326-9D71372C9806}" name="Navn" dataDxfId="39"/>
    <tableColumn id="3" xr3:uid="{E4B6CFC9-2EF8-4F89-BB79-309481DE9675}" name="Forkortelse/kommunenummer" dataDxfId="38"/>
    <tableColumn id="5" xr3:uid="{37B8400D-DFC4-4C41-A8B1-8B48CFF62AFE}" name="Jan" dataDxfId="37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36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35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34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33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32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31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30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29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28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27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26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25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24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23"/>
    <tableColumn id="2" xr3:uid="{DC0FD84F-3D72-44E6-B203-035A50F9C21D}" name="OrgNr" dataDxfId="22"/>
    <tableColumn id="3" xr3:uid="{B8E16774-1400-423B-B9D6-A4ABDFE99076}" name="ServiceOwnerCode" dataDxfId="21"/>
    <tableColumn id="4" xr3:uid="{02B4DF22-27AE-4673-9F33-FB1F3ADD6E99}" name="aar" dataDxfId="20"/>
    <tableColumn id="5" xr3:uid="{9AA2A929-FDDF-4C36-A164-45F427192EFD}" name="maaned" dataDxfId="19"/>
    <tableColumn id="6" xr3:uid="{E1B30C06-0D47-47D7-B18A-521B358A4278}" name="antall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zoomScale="70" zoomScaleNormal="70" workbookViewId="0">
      <selection activeCell="D25" sqref="D25"/>
    </sheetView>
  </sheetViews>
  <sheetFormatPr baseColWidth="10" defaultColWidth="9.109375" defaultRowHeight="14.4" x14ac:dyDescent="0.3"/>
  <cols>
    <col min="1" max="1" width="9.109375" style="5"/>
    <col min="2" max="2" width="136.5546875" style="1" bestFit="1" customWidth="1"/>
    <col min="3" max="3" width="29.109375" style="1" bestFit="1" customWidth="1"/>
    <col min="4" max="4" width="37.44140625" style="1" customWidth="1"/>
    <col min="5" max="5" width="140.44140625" style="1" customWidth="1"/>
    <col min="6" max="16384" width="9.109375" style="1"/>
  </cols>
  <sheetData>
    <row r="10" spans="1:5" ht="21" x14ac:dyDescent="0.4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4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4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4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6" x14ac:dyDescent="0.4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4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activeCell="H3" sqref="H3:H29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  <col min="21" max="21" width="73.6640625" bestFit="1" customWidth="1"/>
    <col min="22" max="22" width="10" bestFit="1" customWidth="1"/>
    <col min="23" max="23" width="7.109375" bestFit="1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37" t="s">
        <v>36</v>
      </c>
      <c r="B3" s="37" t="s">
        <v>37</v>
      </c>
      <c r="C3" s="37" t="s">
        <v>38</v>
      </c>
      <c r="D3" s="30">
        <v>889681</v>
      </c>
      <c r="E3" s="30">
        <v>849443</v>
      </c>
      <c r="F3" s="30">
        <v>903674</v>
      </c>
      <c r="G3" s="30">
        <v>734445</v>
      </c>
      <c r="H3" s="30">
        <v>719878</v>
      </c>
      <c r="I3" s="30"/>
      <c r="J3" s="30"/>
      <c r="K3" s="30"/>
      <c r="L3" s="30"/>
      <c r="M3" s="30"/>
      <c r="N3" s="30"/>
      <c r="O3" s="30"/>
      <c r="P3" s="30">
        <f>SUM(Melding[[#This Row],[Jan]:[Des]])</f>
        <v>4097121</v>
      </c>
    </row>
    <row r="4" spans="1:16" x14ac:dyDescent="0.3">
      <c r="A4" s="37" t="s">
        <v>39</v>
      </c>
      <c r="B4" s="37" t="s">
        <v>40</v>
      </c>
      <c r="C4" s="37" t="s">
        <v>41</v>
      </c>
      <c r="D4" s="30">
        <v>88748</v>
      </c>
      <c r="E4" s="30">
        <v>95567</v>
      </c>
      <c r="F4" s="30">
        <v>92583</v>
      </c>
      <c r="G4" s="30">
        <v>95743</v>
      </c>
      <c r="H4" s="30">
        <v>83484</v>
      </c>
      <c r="I4" s="30"/>
      <c r="J4" s="30"/>
      <c r="K4" s="30"/>
      <c r="L4" s="30"/>
      <c r="M4" s="30"/>
      <c r="N4" s="30"/>
      <c r="O4" s="30"/>
      <c r="P4" s="30">
        <f>SUM(Melding[[#This Row],[Jan]:[Des]])</f>
        <v>456125</v>
      </c>
    </row>
    <row r="5" spans="1:16" x14ac:dyDescent="0.3">
      <c r="A5" s="37" t="s">
        <v>42</v>
      </c>
      <c r="B5" s="37" t="s">
        <v>43</v>
      </c>
      <c r="C5" s="37" t="s">
        <v>44</v>
      </c>
      <c r="D5" s="30">
        <v>1653</v>
      </c>
      <c r="E5" s="30">
        <v>1523</v>
      </c>
      <c r="F5" s="30">
        <v>1961</v>
      </c>
      <c r="G5" s="30">
        <v>1485</v>
      </c>
      <c r="H5" s="30">
        <v>2360</v>
      </c>
      <c r="I5" s="30"/>
      <c r="J5" s="30"/>
      <c r="K5" s="30"/>
      <c r="L5" s="30"/>
      <c r="M5" s="30"/>
      <c r="N5" s="30"/>
      <c r="O5" s="30"/>
      <c r="P5" s="30">
        <f>SUM(Melding[[#This Row],[Jan]:[Des]])</f>
        <v>8982</v>
      </c>
    </row>
    <row r="6" spans="1:16" x14ac:dyDescent="0.3">
      <c r="A6" s="37" t="s">
        <v>45</v>
      </c>
      <c r="B6" s="37" t="s">
        <v>46</v>
      </c>
      <c r="C6" s="37" t="s">
        <v>47</v>
      </c>
      <c r="D6" s="30">
        <v>66451</v>
      </c>
      <c r="E6" s="30">
        <v>77509</v>
      </c>
      <c r="F6" s="30">
        <v>85999</v>
      </c>
      <c r="G6" s="30">
        <v>86383</v>
      </c>
      <c r="H6" s="30">
        <v>87645</v>
      </c>
      <c r="I6" s="30"/>
      <c r="J6" s="30"/>
      <c r="K6" s="30"/>
      <c r="L6" s="30"/>
      <c r="M6" s="30"/>
      <c r="N6" s="30"/>
      <c r="O6" s="30"/>
      <c r="P6" s="30">
        <f>SUM(Melding[[#This Row],[Jan]:[Des]])</f>
        <v>403987</v>
      </c>
    </row>
    <row r="7" spans="1:16" x14ac:dyDescent="0.3">
      <c r="A7" s="37" t="s">
        <v>48</v>
      </c>
      <c r="B7" s="37" t="s">
        <v>49</v>
      </c>
      <c r="C7" s="37" t="s">
        <v>50</v>
      </c>
      <c r="D7" s="30">
        <v>160735</v>
      </c>
      <c r="E7" s="30">
        <v>31105</v>
      </c>
      <c r="F7" s="30">
        <v>28583</v>
      </c>
      <c r="G7" s="30">
        <v>26571</v>
      </c>
      <c r="H7" s="30">
        <v>26097</v>
      </c>
      <c r="I7" s="30"/>
      <c r="J7" s="30"/>
      <c r="K7" s="30"/>
      <c r="L7" s="30"/>
      <c r="M7" s="30"/>
      <c r="N7" s="30"/>
      <c r="O7" s="30"/>
      <c r="P7" s="30">
        <f>SUM(Melding[[#This Row],[Jan]:[Des]])</f>
        <v>273091</v>
      </c>
    </row>
    <row r="8" spans="1:16" x14ac:dyDescent="0.3">
      <c r="A8" s="56" t="s">
        <v>51</v>
      </c>
      <c r="B8" s="54" t="s">
        <v>52</v>
      </c>
      <c r="C8" s="55" t="s">
        <v>53</v>
      </c>
      <c r="D8" s="21">
        <v>182</v>
      </c>
      <c r="E8" s="21">
        <v>136</v>
      </c>
      <c r="F8" s="30">
        <v>146</v>
      </c>
      <c r="G8" s="30">
        <v>93</v>
      </c>
      <c r="H8" s="30">
        <v>123</v>
      </c>
      <c r="I8" s="30"/>
      <c r="J8" s="30"/>
      <c r="K8" s="30"/>
      <c r="L8" s="30"/>
      <c r="M8" s="30"/>
      <c r="N8" s="30"/>
      <c r="O8" s="30"/>
      <c r="P8" s="30">
        <f>SUM(Melding[[#This Row],[Jan]:[Des]])</f>
        <v>680</v>
      </c>
    </row>
    <row r="9" spans="1:16" x14ac:dyDescent="0.3">
      <c r="A9" s="37" t="s">
        <v>54</v>
      </c>
      <c r="B9" s="37" t="s">
        <v>55</v>
      </c>
      <c r="C9" s="37" t="s">
        <v>56</v>
      </c>
      <c r="D9" s="30">
        <v>117</v>
      </c>
      <c r="E9" s="30">
        <v>17</v>
      </c>
      <c r="F9" s="30">
        <v>10</v>
      </c>
      <c r="G9" s="30">
        <v>52</v>
      </c>
      <c r="H9" s="30">
        <v>39</v>
      </c>
      <c r="I9" s="30"/>
      <c r="J9" s="30"/>
      <c r="K9" s="30"/>
      <c r="L9" s="30"/>
      <c r="M9" s="30"/>
      <c r="N9" s="30"/>
      <c r="O9" s="30"/>
      <c r="P9" s="30">
        <f>SUM(Melding[[#This Row],[Jan]:[Des]])</f>
        <v>235</v>
      </c>
    </row>
    <row r="10" spans="1:16" x14ac:dyDescent="0.3">
      <c r="A10" s="37" t="s">
        <v>57</v>
      </c>
      <c r="B10" s="37" t="s">
        <v>58</v>
      </c>
      <c r="C10" s="37" t="s">
        <v>59</v>
      </c>
      <c r="D10" s="30">
        <v>1459</v>
      </c>
      <c r="E10" s="30">
        <v>1500</v>
      </c>
      <c r="F10" s="30">
        <v>1263</v>
      </c>
      <c r="G10" s="30">
        <v>837</v>
      </c>
      <c r="H10" s="30">
        <v>0</v>
      </c>
      <c r="I10" s="30"/>
      <c r="J10" s="30"/>
      <c r="K10" s="30"/>
      <c r="L10" s="30"/>
      <c r="M10" s="30"/>
      <c r="N10" s="30"/>
      <c r="O10" s="30"/>
      <c r="P10" s="30">
        <f>SUM(Melding[[#This Row],[Jan]:[Des]])</f>
        <v>5059</v>
      </c>
    </row>
    <row r="11" spans="1:16" x14ac:dyDescent="0.3">
      <c r="A11" s="37" t="s">
        <v>60</v>
      </c>
      <c r="B11" s="37" t="s">
        <v>61</v>
      </c>
      <c r="C11" s="37" t="s">
        <v>62</v>
      </c>
      <c r="D11" s="30">
        <v>103</v>
      </c>
      <c r="E11" s="30">
        <v>563</v>
      </c>
      <c r="F11" s="30">
        <v>70</v>
      </c>
      <c r="G11" s="30">
        <v>302</v>
      </c>
      <c r="H11" s="30">
        <v>441</v>
      </c>
      <c r="I11" s="30"/>
      <c r="J11" s="30"/>
      <c r="K11" s="30"/>
      <c r="L11" s="30"/>
      <c r="M11" s="30"/>
      <c r="N11" s="30"/>
      <c r="O11" s="30"/>
      <c r="P11" s="30">
        <f>SUM(Melding[[#This Row],[Jan]:[Des]])</f>
        <v>1479</v>
      </c>
    </row>
    <row r="12" spans="1:16" x14ac:dyDescent="0.3">
      <c r="A12" s="37" t="s">
        <v>63</v>
      </c>
      <c r="B12" s="37" t="s">
        <v>64</v>
      </c>
      <c r="C12" s="37" t="s">
        <v>65</v>
      </c>
      <c r="D12" s="30">
        <v>97471</v>
      </c>
      <c r="E12" s="30">
        <v>48357</v>
      </c>
      <c r="F12" s="30">
        <v>50080</v>
      </c>
      <c r="G12" s="30">
        <v>60195</v>
      </c>
      <c r="H12" s="30">
        <v>52107</v>
      </c>
      <c r="I12" s="30"/>
      <c r="J12" s="30"/>
      <c r="K12" s="30"/>
      <c r="L12" s="30"/>
      <c r="M12" s="30"/>
      <c r="N12" s="30"/>
      <c r="O12" s="30"/>
      <c r="P12" s="30">
        <f>SUM(Melding[[#This Row],[Jan]:[Des]])</f>
        <v>308210</v>
      </c>
    </row>
    <row r="13" spans="1:16" x14ac:dyDescent="0.3">
      <c r="A13" s="37" t="s">
        <v>66</v>
      </c>
      <c r="B13" s="37" t="s">
        <v>67</v>
      </c>
      <c r="C13" s="37" t="s">
        <v>68</v>
      </c>
      <c r="D13" s="30">
        <v>4407</v>
      </c>
      <c r="E13" s="30">
        <v>4625</v>
      </c>
      <c r="F13" s="30">
        <v>5281</v>
      </c>
      <c r="G13" s="30">
        <v>3433</v>
      </c>
      <c r="H13" s="30">
        <v>4540</v>
      </c>
      <c r="I13" s="30"/>
      <c r="J13" s="30"/>
      <c r="K13" s="30"/>
      <c r="L13" s="30"/>
      <c r="M13" s="30"/>
      <c r="N13" s="30"/>
      <c r="O13" s="30"/>
      <c r="P13" s="30">
        <f>SUM(Melding[[#This Row],[Jan]:[Des]])</f>
        <v>22286</v>
      </c>
    </row>
    <row r="14" spans="1:16" x14ac:dyDescent="0.3">
      <c r="A14" s="37" t="s">
        <v>69</v>
      </c>
      <c r="B14" s="37" t="s">
        <v>70</v>
      </c>
      <c r="C14" s="37" t="s">
        <v>71</v>
      </c>
      <c r="D14" s="30">
        <v>736432</v>
      </c>
      <c r="E14" s="30">
        <v>915363</v>
      </c>
      <c r="F14" s="30">
        <v>607299</v>
      </c>
      <c r="G14" s="30">
        <v>461684</v>
      </c>
      <c r="H14" s="30">
        <v>455560</v>
      </c>
      <c r="I14" s="30"/>
      <c r="J14" s="30"/>
      <c r="K14" s="30"/>
      <c r="L14" s="30"/>
      <c r="M14" s="30"/>
      <c r="N14" s="30"/>
      <c r="O14" s="30"/>
      <c r="P14" s="30">
        <f>SUM(Melding[[#This Row],[Jan]:[Des]])</f>
        <v>3176338</v>
      </c>
    </row>
    <row r="15" spans="1:16" x14ac:dyDescent="0.3">
      <c r="A15" s="37" t="s">
        <v>72</v>
      </c>
      <c r="B15" s="14" t="s">
        <v>73</v>
      </c>
      <c r="C15" s="37" t="s">
        <v>74</v>
      </c>
      <c r="D15" s="30">
        <v>3297</v>
      </c>
      <c r="E15" s="30">
        <v>4896</v>
      </c>
      <c r="F15" s="30">
        <v>8332</v>
      </c>
      <c r="G15" s="30">
        <v>16160</v>
      </c>
      <c r="H15" s="30">
        <v>4731</v>
      </c>
      <c r="I15" s="30"/>
      <c r="J15" s="30"/>
      <c r="K15" s="30"/>
      <c r="L15" s="30"/>
      <c r="M15" s="30"/>
      <c r="N15" s="30"/>
      <c r="O15" s="30"/>
      <c r="P15" s="30">
        <f>SUM(Melding[[#This Row],[Jan]:[Des]])</f>
        <v>37416</v>
      </c>
    </row>
    <row r="16" spans="1:16" x14ac:dyDescent="0.3">
      <c r="A16" s="37" t="s">
        <v>75</v>
      </c>
      <c r="B16" s="37" t="s">
        <v>76</v>
      </c>
      <c r="C16" s="37" t="s">
        <v>77</v>
      </c>
      <c r="D16" s="30">
        <v>9</v>
      </c>
      <c r="E16" s="30">
        <v>6</v>
      </c>
      <c r="F16" s="30">
        <v>10</v>
      </c>
      <c r="G16" s="30">
        <v>7</v>
      </c>
      <c r="H16" s="30">
        <v>4</v>
      </c>
      <c r="I16" s="30"/>
      <c r="J16" s="30"/>
      <c r="K16" s="30"/>
      <c r="L16" s="30"/>
      <c r="M16" s="30"/>
      <c r="N16" s="30"/>
      <c r="O16" s="30"/>
      <c r="P16" s="30">
        <f>SUM(Melding[[#This Row],[Jan]:[Des]])</f>
        <v>36</v>
      </c>
    </row>
    <row r="17" spans="1:16" x14ac:dyDescent="0.3">
      <c r="A17" s="37" t="s">
        <v>78</v>
      </c>
      <c r="B17" s="37" t="s">
        <v>79</v>
      </c>
      <c r="C17" s="37" t="s">
        <v>80</v>
      </c>
      <c r="D17" s="30">
        <v>153523</v>
      </c>
      <c r="E17" s="30">
        <v>89784</v>
      </c>
      <c r="F17" s="30">
        <v>103019</v>
      </c>
      <c r="G17" s="30">
        <v>24120</v>
      </c>
      <c r="H17" s="30">
        <v>27031</v>
      </c>
      <c r="I17" s="30"/>
      <c r="J17" s="30"/>
      <c r="K17" s="30"/>
      <c r="L17" s="30"/>
      <c r="M17" s="30"/>
      <c r="N17" s="30"/>
      <c r="O17" s="30"/>
      <c r="P17" s="30">
        <f>SUM(Melding[[#This Row],[Jan]:[Des]])</f>
        <v>397477</v>
      </c>
    </row>
    <row r="18" spans="1:16" x14ac:dyDescent="0.3">
      <c r="A18" s="37" t="s">
        <v>81</v>
      </c>
      <c r="B18" s="37" t="s">
        <v>82</v>
      </c>
      <c r="C18" s="37" t="s">
        <v>83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/>
      <c r="J18" s="30"/>
      <c r="K18" s="30"/>
      <c r="L18" s="30"/>
      <c r="M18" s="30"/>
      <c r="N18" s="30"/>
      <c r="O18" s="30"/>
      <c r="P18" s="30">
        <f>SUM(Melding[[#This Row],[Jan]:[Des]])</f>
        <v>0</v>
      </c>
    </row>
    <row r="19" spans="1:16" x14ac:dyDescent="0.3">
      <c r="A19" s="37" t="s">
        <v>84</v>
      </c>
      <c r="B19" s="37" t="s">
        <v>85</v>
      </c>
      <c r="C19" s="37" t="s">
        <v>86</v>
      </c>
      <c r="D19" s="30">
        <v>5522</v>
      </c>
      <c r="E19" s="30">
        <v>5281</v>
      </c>
      <c r="F19" s="30">
        <v>5773</v>
      </c>
      <c r="G19" s="30">
        <v>5390</v>
      </c>
      <c r="H19" s="30">
        <v>5791</v>
      </c>
      <c r="I19" s="30"/>
      <c r="J19" s="30"/>
      <c r="K19" s="30"/>
      <c r="L19" s="30"/>
      <c r="M19" s="30"/>
      <c r="N19" s="30"/>
      <c r="O19" s="30"/>
      <c r="P19" s="30">
        <f>SUM(Melding[[#This Row],[Jan]:[Des]])</f>
        <v>27757</v>
      </c>
    </row>
    <row r="20" spans="1:16" x14ac:dyDescent="0.3">
      <c r="A20" s="37" t="s">
        <v>87</v>
      </c>
      <c r="B20" s="37" t="s">
        <v>88</v>
      </c>
      <c r="C20" s="37" t="s">
        <v>89</v>
      </c>
      <c r="D20" s="30">
        <v>64900</v>
      </c>
      <c r="E20" s="30">
        <v>59513</v>
      </c>
      <c r="F20" s="30">
        <v>65003</v>
      </c>
      <c r="G20" s="30">
        <v>59557</v>
      </c>
      <c r="H20" s="30">
        <v>64527</v>
      </c>
      <c r="I20" s="30"/>
      <c r="J20" s="30"/>
      <c r="K20" s="30"/>
      <c r="L20" s="30"/>
      <c r="M20" s="30"/>
      <c r="N20" s="30"/>
      <c r="O20" s="30"/>
      <c r="P20" s="30">
        <f>SUM(Melding[[#This Row],[Jan]:[Des]])</f>
        <v>313500</v>
      </c>
    </row>
    <row r="21" spans="1:16" x14ac:dyDescent="0.3">
      <c r="A21" s="37" t="s">
        <v>90</v>
      </c>
      <c r="B21" s="37" t="s">
        <v>91</v>
      </c>
      <c r="C21" s="37" t="s">
        <v>92</v>
      </c>
      <c r="D21" s="30">
        <v>299862</v>
      </c>
      <c r="E21" s="30">
        <v>256828</v>
      </c>
      <c r="F21" s="30">
        <v>552919</v>
      </c>
      <c r="G21" s="30">
        <v>464981</v>
      </c>
      <c r="H21" s="30">
        <v>548950</v>
      </c>
      <c r="I21" s="30"/>
      <c r="J21" s="30"/>
      <c r="K21" s="30"/>
      <c r="L21" s="30"/>
      <c r="M21" s="30"/>
      <c r="N21" s="30"/>
      <c r="O21" s="30"/>
      <c r="P21" s="30">
        <f>SUM(Melding[[#This Row],[Jan]:[Des]])</f>
        <v>2123540</v>
      </c>
    </row>
    <row r="22" spans="1:16" x14ac:dyDescent="0.3">
      <c r="A22" s="37" t="s">
        <v>93</v>
      </c>
      <c r="B22" s="37" t="s">
        <v>94</v>
      </c>
      <c r="C22" s="37" t="s">
        <v>95</v>
      </c>
      <c r="D22" s="30">
        <v>6429</v>
      </c>
      <c r="E22" s="30">
        <v>5250</v>
      </c>
      <c r="F22" s="30">
        <v>4887</v>
      </c>
      <c r="G22" s="30">
        <v>3893</v>
      </c>
      <c r="H22" s="30">
        <v>5927</v>
      </c>
      <c r="I22" s="30"/>
      <c r="J22" s="30"/>
      <c r="K22" s="30"/>
      <c r="L22" s="30"/>
      <c r="M22" s="30"/>
      <c r="N22" s="30"/>
      <c r="O22" s="30"/>
      <c r="P22" s="30">
        <f>SUM(Melding[[#This Row],[Jan]:[Des]])</f>
        <v>26386</v>
      </c>
    </row>
    <row r="23" spans="1:16" x14ac:dyDescent="0.3">
      <c r="A23" s="37" t="s">
        <v>96</v>
      </c>
      <c r="B23" s="37" t="s">
        <v>97</v>
      </c>
      <c r="C23" s="37" t="s">
        <v>98</v>
      </c>
      <c r="D23" s="30">
        <v>4261064</v>
      </c>
      <c r="E23" s="30">
        <v>2436810</v>
      </c>
      <c r="F23" s="30">
        <v>9863369</v>
      </c>
      <c r="G23" s="30">
        <v>5572127</v>
      </c>
      <c r="H23" s="30">
        <v>3950927</v>
      </c>
      <c r="I23" s="30"/>
      <c r="J23" s="30"/>
      <c r="K23" s="30"/>
      <c r="L23" s="30"/>
      <c r="M23" s="30"/>
      <c r="N23" s="30"/>
      <c r="O23" s="30"/>
      <c r="P23" s="30">
        <f>SUM(Melding[[#This Row],[Jan]:[Des]])</f>
        <v>26084297</v>
      </c>
    </row>
    <row r="24" spans="1:16" x14ac:dyDescent="0.3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/>
      <c r="J24" s="30"/>
      <c r="K24" s="30"/>
      <c r="L24" s="30"/>
      <c r="M24" s="30"/>
      <c r="N24" s="30"/>
      <c r="O24" s="30"/>
      <c r="P24" s="30">
        <f>SUM(Melding[[#This Row],[Jan]:[Des]])</f>
        <v>0</v>
      </c>
    </row>
    <row r="25" spans="1:16" x14ac:dyDescent="0.3">
      <c r="A25" s="37" t="s">
        <v>100</v>
      </c>
      <c r="B25" s="37" t="s">
        <v>101</v>
      </c>
      <c r="C25" s="37" t="s">
        <v>102</v>
      </c>
      <c r="D25" s="30">
        <v>192721</v>
      </c>
      <c r="E25" s="30">
        <v>155212</v>
      </c>
      <c r="F25" s="30">
        <v>202894</v>
      </c>
      <c r="G25" s="30">
        <v>161371</v>
      </c>
      <c r="H25" s="30">
        <v>151189</v>
      </c>
      <c r="I25" s="30"/>
      <c r="J25" s="30"/>
      <c r="K25" s="30"/>
      <c r="L25" s="30"/>
      <c r="M25" s="30"/>
      <c r="N25" s="30"/>
      <c r="O25" s="30"/>
      <c r="P25" s="30">
        <f>SUM(Melding[[#This Row],[Jan]:[Des]])</f>
        <v>863387</v>
      </c>
    </row>
    <row r="26" spans="1:16" x14ac:dyDescent="0.3">
      <c r="A26" s="48" t="s">
        <v>103</v>
      </c>
      <c r="B26" s="49" t="s">
        <v>104</v>
      </c>
      <c r="C26" s="49" t="s">
        <v>105</v>
      </c>
      <c r="D26" s="30">
        <v>36389</v>
      </c>
      <c r="E26" s="30">
        <v>138738</v>
      </c>
      <c r="F26" s="30">
        <v>140373</v>
      </c>
      <c r="G26" s="30">
        <v>90237</v>
      </c>
      <c r="H26" s="30">
        <v>134812</v>
      </c>
      <c r="I26" s="30"/>
      <c r="J26" s="30"/>
      <c r="K26" s="30"/>
      <c r="L26" s="30"/>
      <c r="M26" s="30"/>
      <c r="N26" s="30"/>
      <c r="O26" s="30"/>
      <c r="P26" s="47">
        <f>SUM(Melding[[#This Row],[Jan]:[Des]])</f>
        <v>540549</v>
      </c>
    </row>
    <row r="27" spans="1:16" x14ac:dyDescent="0.3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19</v>
      </c>
      <c r="G27" s="30">
        <v>33</v>
      </c>
      <c r="H27" s="30">
        <v>30</v>
      </c>
      <c r="I27" s="30"/>
      <c r="J27" s="30"/>
      <c r="K27" s="30"/>
      <c r="L27" s="30"/>
      <c r="M27" s="30"/>
      <c r="N27" s="30"/>
      <c r="O27" s="30"/>
      <c r="P27" s="47">
        <f>SUM(Melding[[#This Row],[Jan]:[Des]])</f>
        <v>82</v>
      </c>
    </row>
    <row r="28" spans="1:16" x14ac:dyDescent="0.3">
      <c r="A28" s="57" t="s">
        <v>109</v>
      </c>
      <c r="B28" s="49" t="s">
        <v>110</v>
      </c>
      <c r="C28" s="49" t="s">
        <v>111</v>
      </c>
      <c r="D28" s="47">
        <v>49295</v>
      </c>
      <c r="E28" s="47">
        <v>36788</v>
      </c>
      <c r="F28" s="47">
        <v>38168</v>
      </c>
      <c r="G28" s="47">
        <v>40098</v>
      </c>
      <c r="H28" s="47">
        <v>38873</v>
      </c>
      <c r="I28" s="47"/>
      <c r="J28" s="47"/>
      <c r="K28" s="47"/>
      <c r="L28" s="47"/>
      <c r="M28" s="47"/>
      <c r="N28" s="47"/>
      <c r="O28" s="47"/>
      <c r="P28" s="47">
        <f>SUM(Melding[[#This Row],[Jan]:[Des]])</f>
        <v>203222</v>
      </c>
    </row>
    <row r="29" spans="1:16" x14ac:dyDescent="0.3">
      <c r="A29" s="63" t="s">
        <v>112</v>
      </c>
      <c r="B29" s="61" t="s">
        <v>113</v>
      </c>
      <c r="C29" s="62" t="s">
        <v>114</v>
      </c>
      <c r="D29" s="40">
        <v>0</v>
      </c>
      <c r="E29" s="40">
        <v>0</v>
      </c>
      <c r="F29" s="47">
        <v>41</v>
      </c>
      <c r="G29" s="47">
        <v>238</v>
      </c>
      <c r="H29" s="47">
        <v>96</v>
      </c>
      <c r="I29" s="47"/>
      <c r="J29" s="47"/>
      <c r="K29" s="47"/>
      <c r="L29" s="47"/>
      <c r="M29" s="47"/>
      <c r="N29" s="47"/>
      <c r="O29" s="47"/>
      <c r="P29" s="47">
        <f>SUM(Melding[[#This Row],[Jan]:[Des]])</f>
        <v>375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85" zoomScaleNormal="85" workbookViewId="0">
      <selection activeCell="H3" sqref="H3:H42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3.6640625" style="28" customWidth="1"/>
    <col min="5" max="5" width="11.6640625" style="28" customWidth="1"/>
    <col min="6" max="16" width="11.6640625" style="29" customWidth="1"/>
    <col min="21" max="21" width="15" bestFit="1" customWidth="1"/>
    <col min="25" max="25" width="16.88671875" bestFit="1" customWidth="1"/>
  </cols>
  <sheetData>
    <row r="1" spans="1:16" ht="21" x14ac:dyDescent="0.4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3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67" t="s">
        <v>115</v>
      </c>
      <c r="B3" t="s">
        <v>116</v>
      </c>
      <c r="C3" t="s">
        <v>117</v>
      </c>
      <c r="D3" s="25">
        <v>5</v>
      </c>
      <c r="E3" s="25">
        <v>0</v>
      </c>
      <c r="F3" s="25">
        <v>0</v>
      </c>
      <c r="G3" s="25">
        <v>0</v>
      </c>
      <c r="H3" s="25">
        <v>0</v>
      </c>
      <c r="I3" s="25"/>
      <c r="J3" s="25"/>
      <c r="K3" s="25"/>
      <c r="L3" s="25"/>
      <c r="M3" s="25"/>
      <c r="N3" s="25"/>
      <c r="O3" s="25"/>
      <c r="P3" s="34">
        <f>SUM(Innsending[[#This Row],[Jan]:[Des]])</f>
        <v>5</v>
      </c>
    </row>
    <row r="4" spans="1:16" x14ac:dyDescent="0.3">
      <c r="A4" t="s">
        <v>36</v>
      </c>
      <c r="B4" t="s">
        <v>37</v>
      </c>
      <c r="C4" t="s">
        <v>38</v>
      </c>
      <c r="D4" s="53">
        <v>282998</v>
      </c>
      <c r="E4" s="53">
        <v>262839</v>
      </c>
      <c r="F4" s="53">
        <v>277613</v>
      </c>
      <c r="G4" s="53">
        <v>227485</v>
      </c>
      <c r="H4" s="53">
        <v>223726</v>
      </c>
      <c r="I4" s="53"/>
      <c r="J4" s="53"/>
      <c r="K4" s="53"/>
      <c r="L4" s="53"/>
      <c r="M4" s="53"/>
      <c r="N4" s="53"/>
      <c r="O4" s="53"/>
      <c r="P4" s="29">
        <f>SUM(Innsending[[#This Row],[Jan]:[Des]])</f>
        <v>1274661</v>
      </c>
    </row>
    <row r="5" spans="1:16" x14ac:dyDescent="0.3">
      <c r="A5" t="s">
        <v>118</v>
      </c>
      <c r="B5" t="s">
        <v>119</v>
      </c>
      <c r="C5" t="s">
        <v>120</v>
      </c>
      <c r="D5" s="53">
        <v>2242</v>
      </c>
      <c r="E5" s="53">
        <v>2117</v>
      </c>
      <c r="F5" s="53">
        <v>2564</v>
      </c>
      <c r="G5" s="53">
        <v>2162</v>
      </c>
      <c r="H5" s="53">
        <v>2474</v>
      </c>
      <c r="I5" s="53"/>
      <c r="J5" s="53"/>
      <c r="K5" s="53"/>
      <c r="L5" s="53"/>
      <c r="M5" s="53"/>
      <c r="N5" s="53"/>
      <c r="O5" s="53"/>
      <c r="P5" s="29">
        <f>SUM(Innsending[[#This Row],[Jan]:[Des]])</f>
        <v>11559</v>
      </c>
    </row>
    <row r="6" spans="1:16" x14ac:dyDescent="0.3">
      <c r="A6" s="35" t="s">
        <v>121</v>
      </c>
      <c r="B6" s="41" t="s">
        <v>122</v>
      </c>
      <c r="C6" s="41" t="s">
        <v>123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/>
      <c r="P6" s="29">
        <f>SUM(Innsending[[#This Row],[Jan]:[Des]])</f>
        <v>0</v>
      </c>
    </row>
    <row r="7" spans="1:16" x14ac:dyDescent="0.3">
      <c r="A7" t="s">
        <v>124</v>
      </c>
      <c r="B7" t="s">
        <v>125</v>
      </c>
      <c r="C7" t="s">
        <v>126</v>
      </c>
      <c r="D7" s="53">
        <v>309</v>
      </c>
      <c r="E7" s="53">
        <v>294</v>
      </c>
      <c r="F7" s="53">
        <v>341</v>
      </c>
      <c r="G7" s="53">
        <v>298</v>
      </c>
      <c r="H7" s="53">
        <v>271</v>
      </c>
      <c r="I7" s="53"/>
      <c r="J7" s="53"/>
      <c r="K7" s="53"/>
      <c r="L7" s="53"/>
      <c r="M7" s="53"/>
      <c r="N7" s="53"/>
      <c r="O7" s="53"/>
      <c r="P7" s="29">
        <f>SUM(Innsending[[#This Row],[Jan]:[Des]])</f>
        <v>1513</v>
      </c>
    </row>
    <row r="8" spans="1:16" x14ac:dyDescent="0.3">
      <c r="A8" t="s">
        <v>45</v>
      </c>
      <c r="B8" t="s">
        <v>46</v>
      </c>
      <c r="C8" t="s">
        <v>47</v>
      </c>
      <c r="D8" s="53">
        <v>25206</v>
      </c>
      <c r="E8" s="53">
        <v>28015</v>
      </c>
      <c r="F8" s="53">
        <v>33070</v>
      </c>
      <c r="G8" s="53">
        <v>29776</v>
      </c>
      <c r="H8" s="53">
        <v>32446</v>
      </c>
      <c r="I8" s="53"/>
      <c r="J8" s="53"/>
      <c r="K8" s="53"/>
      <c r="L8" s="53"/>
      <c r="M8" s="53"/>
      <c r="N8" s="53"/>
      <c r="O8" s="53"/>
      <c r="P8" s="29">
        <f>SUM(Innsending[[#This Row],[Jan]:[Des]])</f>
        <v>148513</v>
      </c>
    </row>
    <row r="9" spans="1:16" x14ac:dyDescent="0.3">
      <c r="A9" t="s">
        <v>127</v>
      </c>
      <c r="B9" t="s">
        <v>128</v>
      </c>
      <c r="C9" t="s">
        <v>129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/>
      <c r="P9" s="29">
        <f>SUM(Innsending[[#This Row],[Jan]:[Des]])</f>
        <v>0</v>
      </c>
    </row>
    <row r="10" spans="1:16" x14ac:dyDescent="0.3">
      <c r="A10" s="51" t="s">
        <v>51</v>
      </c>
      <c r="B10" s="41" t="s">
        <v>52</v>
      </c>
      <c r="C10" s="41" t="s">
        <v>53</v>
      </c>
      <c r="D10" s="38">
        <v>1013</v>
      </c>
      <c r="E10" s="38">
        <v>962</v>
      </c>
      <c r="F10" s="38">
        <v>1009</v>
      </c>
      <c r="G10" s="38">
        <v>991</v>
      </c>
      <c r="H10" s="38">
        <v>1043</v>
      </c>
      <c r="I10" s="38"/>
      <c r="J10" s="38"/>
      <c r="K10" s="38"/>
      <c r="L10" s="38"/>
      <c r="M10" s="38"/>
      <c r="N10" s="38"/>
      <c r="O10" s="38"/>
      <c r="P10" s="34">
        <f>SUM(Innsending[[#This Row],[Jan]:[Des]])</f>
        <v>5018</v>
      </c>
    </row>
    <row r="11" spans="1:16" x14ac:dyDescent="0.3">
      <c r="A11" t="s">
        <v>57</v>
      </c>
      <c r="B11" t="s">
        <v>58</v>
      </c>
      <c r="C11" t="s">
        <v>59</v>
      </c>
      <c r="D11" s="53">
        <v>0</v>
      </c>
      <c r="E11" s="53">
        <v>0</v>
      </c>
      <c r="F11" s="53">
        <v>0</v>
      </c>
      <c r="G11" s="53">
        <v>0</v>
      </c>
      <c r="H11" s="53">
        <v>1</v>
      </c>
      <c r="I11" s="53"/>
      <c r="J11" s="53"/>
      <c r="K11" s="53"/>
      <c r="L11" s="53"/>
      <c r="M11" s="53"/>
      <c r="N11" s="53"/>
      <c r="O11" s="53"/>
      <c r="P11" s="29">
        <f>SUM(Innsending[[#This Row],[Jan]:[Des]])</f>
        <v>1</v>
      </c>
    </row>
    <row r="12" spans="1:16" x14ac:dyDescent="0.3">
      <c r="A12" s="51" t="s">
        <v>130</v>
      </c>
      <c r="B12" s="41" t="s">
        <v>131</v>
      </c>
      <c r="C12" t="s">
        <v>132</v>
      </c>
      <c r="D12" s="53">
        <v>33</v>
      </c>
      <c r="E12" s="53">
        <v>1</v>
      </c>
      <c r="F12" s="53">
        <v>0</v>
      </c>
      <c r="G12" s="53">
        <v>0</v>
      </c>
      <c r="H12" s="53">
        <v>9</v>
      </c>
      <c r="I12" s="53"/>
      <c r="J12" s="53"/>
      <c r="K12" s="53"/>
      <c r="L12" s="53"/>
      <c r="M12" s="53"/>
      <c r="N12" s="53"/>
      <c r="O12" s="53"/>
      <c r="P12" s="29">
        <f>SUM(Innsending[[#This Row],[Jan]:[Des]])</f>
        <v>43</v>
      </c>
    </row>
    <row r="13" spans="1:16" x14ac:dyDescent="0.3">
      <c r="A13" t="s">
        <v>133</v>
      </c>
      <c r="B13" t="s">
        <v>134</v>
      </c>
      <c r="C13" t="s">
        <v>135</v>
      </c>
      <c r="D13" s="53">
        <v>27</v>
      </c>
      <c r="E13" s="53">
        <v>36</v>
      </c>
      <c r="F13" s="53">
        <v>10</v>
      </c>
      <c r="G13" s="53">
        <v>0</v>
      </c>
      <c r="H13" s="53">
        <v>0</v>
      </c>
      <c r="I13" s="53"/>
      <c r="J13" s="53"/>
      <c r="K13" s="53"/>
      <c r="L13" s="53"/>
      <c r="M13" s="53"/>
      <c r="N13" s="53"/>
      <c r="O13" s="53"/>
      <c r="P13" s="29">
        <f>SUM(Innsending[[#This Row],[Jan]:[Des]])</f>
        <v>73</v>
      </c>
    </row>
    <row r="14" spans="1:16" x14ac:dyDescent="0.3">
      <c r="A14" t="s">
        <v>60</v>
      </c>
      <c r="B14" t="s">
        <v>61</v>
      </c>
      <c r="C14" t="s">
        <v>62</v>
      </c>
      <c r="D14" s="53">
        <v>3249</v>
      </c>
      <c r="E14" s="53">
        <v>4064</v>
      </c>
      <c r="F14" s="53">
        <v>2146</v>
      </c>
      <c r="G14" s="53">
        <v>3112</v>
      </c>
      <c r="H14" s="53">
        <v>3149</v>
      </c>
      <c r="I14" s="53"/>
      <c r="J14" s="53"/>
      <c r="K14" s="53"/>
      <c r="L14" s="53"/>
      <c r="M14" s="53"/>
      <c r="N14" s="53"/>
      <c r="O14" s="53"/>
      <c r="P14" s="29">
        <f>SUM(Innsending[[#This Row],[Jan]:[Des]])</f>
        <v>15720</v>
      </c>
    </row>
    <row r="15" spans="1:16" x14ac:dyDescent="0.3">
      <c r="A15" t="s">
        <v>136</v>
      </c>
      <c r="B15" t="s">
        <v>137</v>
      </c>
      <c r="C15" t="s">
        <v>138</v>
      </c>
      <c r="D15" s="53">
        <v>1036</v>
      </c>
      <c r="E15" s="53">
        <v>1057</v>
      </c>
      <c r="F15" s="53">
        <v>917</v>
      </c>
      <c r="G15" s="53">
        <v>916</v>
      </c>
      <c r="H15" s="53">
        <v>975</v>
      </c>
      <c r="I15" s="53"/>
      <c r="J15" s="53"/>
      <c r="K15" s="53"/>
      <c r="L15" s="53"/>
      <c r="M15" s="53"/>
      <c r="N15" s="53"/>
      <c r="O15" s="53"/>
      <c r="P15" s="29">
        <f>SUM(Innsending[[#This Row],[Jan]:[Des]])</f>
        <v>4901</v>
      </c>
    </row>
    <row r="16" spans="1:16" x14ac:dyDescent="0.3">
      <c r="A16" t="s">
        <v>139</v>
      </c>
      <c r="B16" t="s">
        <v>140</v>
      </c>
      <c r="C16" t="s">
        <v>141</v>
      </c>
      <c r="D16" s="53">
        <v>36</v>
      </c>
      <c r="E16" s="53">
        <v>22</v>
      </c>
      <c r="F16" s="53">
        <v>20</v>
      </c>
      <c r="G16" s="53">
        <v>14</v>
      </c>
      <c r="H16" s="53">
        <v>35</v>
      </c>
      <c r="I16" s="53"/>
      <c r="J16" s="53"/>
      <c r="K16" s="53"/>
      <c r="L16" s="53"/>
      <c r="M16" s="53"/>
      <c r="N16" s="53"/>
      <c r="O16" s="53"/>
      <c r="P16" s="29">
        <f>SUM(Innsending[[#This Row],[Jan]:[Des]])</f>
        <v>127</v>
      </c>
    </row>
    <row r="17" spans="1:16" x14ac:dyDescent="0.3">
      <c r="A17" t="s">
        <v>66</v>
      </c>
      <c r="B17" t="s">
        <v>67</v>
      </c>
      <c r="C17" t="s">
        <v>68</v>
      </c>
      <c r="D17" s="53">
        <v>10461</v>
      </c>
      <c r="E17" s="53">
        <v>9772</v>
      </c>
      <c r="F17" s="53">
        <v>11681</v>
      </c>
      <c r="G17" s="53">
        <v>8951</v>
      </c>
      <c r="H17" s="53">
        <v>7857</v>
      </c>
      <c r="I17" s="53"/>
      <c r="J17" s="53"/>
      <c r="K17" s="53"/>
      <c r="L17" s="53"/>
      <c r="M17" s="53"/>
      <c r="N17" s="53"/>
      <c r="O17" s="53"/>
      <c r="P17" s="29">
        <f>SUM(Innsending[[#This Row],[Jan]:[Des]])</f>
        <v>48722</v>
      </c>
    </row>
    <row r="18" spans="1:16" x14ac:dyDescent="0.3">
      <c r="A18" t="s">
        <v>72</v>
      </c>
      <c r="B18" t="s">
        <v>73</v>
      </c>
      <c r="C18" t="s">
        <v>74</v>
      </c>
      <c r="D18" s="53">
        <v>1904</v>
      </c>
      <c r="E18" s="53">
        <v>3562</v>
      </c>
      <c r="F18" s="53">
        <v>3932</v>
      </c>
      <c r="G18" s="53">
        <v>1229</v>
      </c>
      <c r="H18" s="53">
        <v>1180</v>
      </c>
      <c r="I18" s="53"/>
      <c r="J18" s="53"/>
      <c r="K18" s="53"/>
      <c r="L18" s="53"/>
      <c r="M18" s="53"/>
      <c r="N18" s="53"/>
      <c r="O18" s="53"/>
      <c r="P18" s="29">
        <f>SUM(Innsending[[#This Row],[Jan]:[Des]])</f>
        <v>11807</v>
      </c>
    </row>
    <row r="19" spans="1:16" x14ac:dyDescent="0.3">
      <c r="A19" t="s">
        <v>75</v>
      </c>
      <c r="B19" t="s">
        <v>76</v>
      </c>
      <c r="C19" t="s">
        <v>77</v>
      </c>
      <c r="D19" s="53">
        <v>9</v>
      </c>
      <c r="E19" s="53">
        <v>6</v>
      </c>
      <c r="F19" s="53">
        <v>10</v>
      </c>
      <c r="G19" s="53">
        <v>7</v>
      </c>
      <c r="H19" s="53">
        <v>4</v>
      </c>
      <c r="I19" s="53"/>
      <c r="J19" s="53"/>
      <c r="K19" s="53"/>
      <c r="L19" s="53"/>
      <c r="M19" s="53"/>
      <c r="N19" s="53"/>
      <c r="O19" s="53"/>
      <c r="P19" s="29">
        <f>SUM(Innsending[[#This Row],[Jan]:[Des]])</f>
        <v>36</v>
      </c>
    </row>
    <row r="20" spans="1:16" x14ac:dyDescent="0.3">
      <c r="A20" t="s">
        <v>78</v>
      </c>
      <c r="B20" t="s">
        <v>79</v>
      </c>
      <c r="C20" t="s">
        <v>80</v>
      </c>
      <c r="D20" s="53">
        <v>70</v>
      </c>
      <c r="E20" s="53">
        <v>45</v>
      </c>
      <c r="F20" s="53">
        <v>59</v>
      </c>
      <c r="G20" s="53">
        <v>44</v>
      </c>
      <c r="H20" s="53">
        <v>54</v>
      </c>
      <c r="I20" s="53"/>
      <c r="J20" s="53"/>
      <c r="K20" s="53"/>
      <c r="L20" s="53"/>
      <c r="M20" s="53"/>
      <c r="N20" s="53"/>
      <c r="O20" s="53"/>
      <c r="P20" s="29">
        <f>SUM(Innsending[[#This Row],[Jan]:[Des]])</f>
        <v>272</v>
      </c>
    </row>
    <row r="21" spans="1:16" x14ac:dyDescent="0.3">
      <c r="A21" t="s">
        <v>142</v>
      </c>
      <c r="B21" t="s">
        <v>143</v>
      </c>
      <c r="C21" t="s">
        <v>144</v>
      </c>
      <c r="D21" s="53">
        <v>82</v>
      </c>
      <c r="E21" s="53">
        <v>503</v>
      </c>
      <c r="F21" s="53">
        <v>734</v>
      </c>
      <c r="G21" s="53">
        <v>626</v>
      </c>
      <c r="H21" s="53">
        <v>880</v>
      </c>
      <c r="I21" s="53"/>
      <c r="J21" s="53"/>
      <c r="K21" s="53"/>
      <c r="L21" s="53"/>
      <c r="M21" s="53"/>
      <c r="N21" s="53"/>
      <c r="O21" s="53"/>
      <c r="P21" s="29">
        <f>SUM(Innsending[[#This Row],[Jan]:[Des]])</f>
        <v>2825</v>
      </c>
    </row>
    <row r="22" spans="1:16" x14ac:dyDescent="0.3">
      <c r="A22" t="s">
        <v>145</v>
      </c>
      <c r="B22" t="s">
        <v>146</v>
      </c>
      <c r="C22" t="s">
        <v>147</v>
      </c>
      <c r="D22" s="53">
        <v>4561</v>
      </c>
      <c r="E22" s="53">
        <v>4041</v>
      </c>
      <c r="F22" s="53">
        <v>4714</v>
      </c>
      <c r="G22" s="53">
        <v>3802</v>
      </c>
      <c r="H22" s="53">
        <v>3830</v>
      </c>
      <c r="I22" s="53"/>
      <c r="J22" s="53"/>
      <c r="K22" s="53"/>
      <c r="L22" s="53"/>
      <c r="M22" s="53"/>
      <c r="N22" s="53"/>
      <c r="O22" s="53"/>
      <c r="P22" s="29">
        <f>SUM(Innsending[[#This Row],[Jan]:[Des]])</f>
        <v>20948</v>
      </c>
    </row>
    <row r="23" spans="1:16" x14ac:dyDescent="0.3">
      <c r="A23" t="s">
        <v>148</v>
      </c>
      <c r="B23" t="s">
        <v>149</v>
      </c>
      <c r="C23" t="s">
        <v>150</v>
      </c>
      <c r="D23" s="53">
        <v>520</v>
      </c>
      <c r="E23" s="53">
        <v>466</v>
      </c>
      <c r="F23" s="53">
        <v>485</v>
      </c>
      <c r="G23" s="53">
        <v>469</v>
      </c>
      <c r="H23" s="53">
        <v>465</v>
      </c>
      <c r="I23" s="53"/>
      <c r="J23" s="53"/>
      <c r="K23" s="53"/>
      <c r="L23" s="53"/>
      <c r="M23" s="53"/>
      <c r="N23" s="53"/>
      <c r="O23" s="53"/>
      <c r="P23" s="29">
        <f>SUM(Innsending[[#This Row],[Jan]:[Des]])</f>
        <v>2405</v>
      </c>
    </row>
    <row r="24" spans="1:16" x14ac:dyDescent="0.3">
      <c r="A24" t="s">
        <v>81</v>
      </c>
      <c r="B24" t="s">
        <v>82</v>
      </c>
      <c r="C24" t="s">
        <v>83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/>
      <c r="J24" s="53"/>
      <c r="K24" s="53"/>
      <c r="L24" s="53"/>
      <c r="M24" s="53"/>
      <c r="N24" s="53"/>
      <c r="O24" s="53"/>
      <c r="P24" s="29">
        <f>SUM(Innsending[[#This Row],[Jan]:[Des]])</f>
        <v>0</v>
      </c>
    </row>
    <row r="25" spans="1:16" x14ac:dyDescent="0.3">
      <c r="A25" s="51" t="s">
        <v>151</v>
      </c>
      <c r="B25" s="41" t="s">
        <v>152</v>
      </c>
      <c r="C25" s="41" t="s">
        <v>153</v>
      </c>
      <c r="D25" s="38">
        <v>177</v>
      </c>
      <c r="E25" s="38">
        <v>150</v>
      </c>
      <c r="F25" s="38">
        <v>181</v>
      </c>
      <c r="G25" s="38">
        <v>174</v>
      </c>
      <c r="H25" s="38">
        <v>147</v>
      </c>
      <c r="I25" s="38"/>
      <c r="J25" s="38"/>
      <c r="K25" s="38"/>
      <c r="L25" s="38"/>
      <c r="M25" s="38"/>
      <c r="N25" s="38"/>
      <c r="O25" s="38"/>
      <c r="P25" s="34">
        <f>SUM(Innsending[[#This Row],[Jan]:[Des]])</f>
        <v>829</v>
      </c>
    </row>
    <row r="26" spans="1:16" x14ac:dyDescent="0.3">
      <c r="A26" t="s">
        <v>154</v>
      </c>
      <c r="B26" t="s">
        <v>155</v>
      </c>
      <c r="C26" t="s">
        <v>156</v>
      </c>
      <c r="D26" s="53">
        <v>2</v>
      </c>
      <c r="E26" s="53">
        <v>64</v>
      </c>
      <c r="F26" s="53">
        <v>488</v>
      </c>
      <c r="G26" s="53">
        <v>40</v>
      </c>
      <c r="H26" s="53">
        <v>3</v>
      </c>
      <c r="I26" s="53"/>
      <c r="J26" s="53"/>
      <c r="K26" s="53"/>
      <c r="L26" s="53"/>
      <c r="M26" s="53"/>
      <c r="N26" s="53"/>
      <c r="O26" s="53"/>
      <c r="P26" s="29">
        <f>SUM(Innsending[[#This Row],[Jan]:[Des]])</f>
        <v>597</v>
      </c>
    </row>
    <row r="27" spans="1:16" x14ac:dyDescent="0.3">
      <c r="A27" t="s">
        <v>84</v>
      </c>
      <c r="B27" t="s">
        <v>85</v>
      </c>
      <c r="C27" t="s">
        <v>86</v>
      </c>
      <c r="D27" s="53">
        <v>1395</v>
      </c>
      <c r="E27" s="53">
        <v>1304</v>
      </c>
      <c r="F27" s="53">
        <v>1425</v>
      </c>
      <c r="G27" s="53">
        <v>1152</v>
      </c>
      <c r="H27" s="53">
        <v>1198</v>
      </c>
      <c r="I27" s="53"/>
      <c r="J27" s="53"/>
      <c r="K27" s="53"/>
      <c r="L27" s="53"/>
      <c r="M27" s="53"/>
      <c r="N27" s="53"/>
      <c r="O27" s="53"/>
      <c r="P27" s="29">
        <f>SUM(Innsending[[#This Row],[Jan]:[Des]])</f>
        <v>6474</v>
      </c>
    </row>
    <row r="28" spans="1:16" x14ac:dyDescent="0.3">
      <c r="A28" t="s">
        <v>90</v>
      </c>
      <c r="B28" t="s">
        <v>91</v>
      </c>
      <c r="C28" t="s">
        <v>92</v>
      </c>
      <c r="D28" s="53">
        <v>93097</v>
      </c>
      <c r="E28" s="53">
        <v>68091</v>
      </c>
      <c r="F28" s="53">
        <v>46169</v>
      </c>
      <c r="G28" s="53">
        <v>51080</v>
      </c>
      <c r="H28" s="53">
        <v>106316</v>
      </c>
      <c r="I28" s="53"/>
      <c r="J28" s="53"/>
      <c r="K28" s="53"/>
      <c r="L28" s="53"/>
      <c r="M28" s="53"/>
      <c r="N28" s="53"/>
      <c r="O28" s="53"/>
      <c r="P28" s="29">
        <f>SUM(Innsending[[#This Row],[Jan]:[Des]])</f>
        <v>364753</v>
      </c>
    </row>
    <row r="29" spans="1:16" x14ac:dyDescent="0.3">
      <c r="A29" t="s">
        <v>93</v>
      </c>
      <c r="B29" t="s">
        <v>94</v>
      </c>
      <c r="C29" t="s">
        <v>95</v>
      </c>
      <c r="D29" s="53">
        <v>4823</v>
      </c>
      <c r="E29" s="53">
        <v>4599</v>
      </c>
      <c r="F29" s="53">
        <v>4395</v>
      </c>
      <c r="G29" s="53">
        <v>4113</v>
      </c>
      <c r="H29" s="53">
        <v>5104</v>
      </c>
      <c r="I29" s="53"/>
      <c r="J29" s="53"/>
      <c r="K29" s="53"/>
      <c r="L29" s="53"/>
      <c r="M29" s="53"/>
      <c r="N29" s="53"/>
      <c r="O29" s="53"/>
      <c r="P29" s="29">
        <f>SUM(Innsending[[#This Row],[Jan]:[Des]])</f>
        <v>23034</v>
      </c>
    </row>
    <row r="30" spans="1:16" x14ac:dyDescent="0.3">
      <c r="A30" t="s">
        <v>96</v>
      </c>
      <c r="B30" t="s">
        <v>97</v>
      </c>
      <c r="C30" t="s">
        <v>98</v>
      </c>
      <c r="D30" s="53">
        <v>2072362</v>
      </c>
      <c r="E30" s="53">
        <v>989520</v>
      </c>
      <c r="F30" s="53">
        <v>954014</v>
      </c>
      <c r="G30" s="53">
        <v>827075</v>
      </c>
      <c r="H30" s="53">
        <v>907113</v>
      </c>
      <c r="I30" s="53"/>
      <c r="J30" s="53"/>
      <c r="K30" s="53"/>
      <c r="L30" s="53"/>
      <c r="M30" s="53"/>
      <c r="N30" s="53"/>
      <c r="O30" s="53"/>
      <c r="P30" s="29">
        <f>SUM(Innsending[[#This Row],[Jan]:[Des]])</f>
        <v>5750084</v>
      </c>
    </row>
    <row r="31" spans="1:16" x14ac:dyDescent="0.3">
      <c r="A31" t="s">
        <v>157</v>
      </c>
      <c r="B31" s="41" t="s">
        <v>158</v>
      </c>
      <c r="C31" s="41" t="s">
        <v>159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/>
      <c r="J31" s="53"/>
      <c r="K31" s="53"/>
      <c r="L31" s="53"/>
      <c r="M31" s="53"/>
      <c r="N31" s="53"/>
      <c r="O31" s="53"/>
      <c r="P31" s="29">
        <f>SUM(Innsending[[#This Row],[Jan]:[Des]])</f>
        <v>0</v>
      </c>
    </row>
    <row r="32" spans="1:16" x14ac:dyDescent="0.3">
      <c r="A32" t="s">
        <v>51</v>
      </c>
      <c r="B32" t="s">
        <v>99</v>
      </c>
      <c r="C32" t="s">
        <v>53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/>
      <c r="J32" s="53"/>
      <c r="K32" s="53"/>
      <c r="L32" s="53"/>
      <c r="M32" s="53"/>
      <c r="N32" s="53"/>
      <c r="O32" s="53"/>
      <c r="P32" s="29">
        <f>SUM(Innsending[[#This Row],[Jan]:[Des]])</f>
        <v>0</v>
      </c>
    </row>
    <row r="33" spans="1:16" x14ac:dyDescent="0.3">
      <c r="A33" t="s">
        <v>160</v>
      </c>
      <c r="B33" s="41" t="s">
        <v>161</v>
      </c>
      <c r="C33" s="41" t="s">
        <v>162</v>
      </c>
      <c r="D33" s="53">
        <v>0</v>
      </c>
      <c r="E33" s="53">
        <v>0</v>
      </c>
      <c r="F33" s="53">
        <v>0</v>
      </c>
      <c r="G33" s="53">
        <v>0</v>
      </c>
      <c r="H33" s="53">
        <v>1</v>
      </c>
      <c r="I33" s="53"/>
      <c r="J33" s="53"/>
      <c r="K33" s="53"/>
      <c r="L33" s="53"/>
      <c r="M33" s="53"/>
      <c r="N33" s="53"/>
      <c r="O33" s="53"/>
      <c r="P33" s="29">
        <f>SUM(Innsending[[#This Row],[Jan]:[Des]])</f>
        <v>1</v>
      </c>
    </row>
    <row r="34" spans="1:16" x14ac:dyDescent="0.3">
      <c r="A34" t="s">
        <v>163</v>
      </c>
      <c r="B34" t="s">
        <v>164</v>
      </c>
      <c r="C34" t="s">
        <v>165</v>
      </c>
      <c r="D34" s="53">
        <v>1880</v>
      </c>
      <c r="E34" s="53">
        <v>1500</v>
      </c>
      <c r="F34" s="53">
        <v>1619</v>
      </c>
      <c r="G34" s="53">
        <v>1666</v>
      </c>
      <c r="H34" s="53">
        <v>1443</v>
      </c>
      <c r="I34" s="53"/>
      <c r="J34" s="53"/>
      <c r="K34" s="53"/>
      <c r="L34" s="53"/>
      <c r="M34" s="53"/>
      <c r="N34" s="53"/>
      <c r="O34" s="53"/>
      <c r="P34" s="29">
        <f>SUM(Innsending[[#This Row],[Jan]:[Des]])</f>
        <v>8108</v>
      </c>
    </row>
    <row r="35" spans="1:16" x14ac:dyDescent="0.3">
      <c r="A35" t="s">
        <v>166</v>
      </c>
      <c r="B35" t="s">
        <v>167</v>
      </c>
      <c r="C35" t="s">
        <v>168</v>
      </c>
      <c r="D35" s="53">
        <v>1</v>
      </c>
      <c r="E35" s="53">
        <v>2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53"/>
      <c r="N35" s="53"/>
      <c r="O35" s="53"/>
      <c r="P35" s="29">
        <f>SUM(Innsending[[#This Row],[Jan]:[Des]])</f>
        <v>3</v>
      </c>
    </row>
    <row r="36" spans="1:16" x14ac:dyDescent="0.3">
      <c r="A36" s="42" t="s">
        <v>100</v>
      </c>
      <c r="B36" s="42" t="s">
        <v>101</v>
      </c>
      <c r="C36" s="42" t="s">
        <v>102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/>
      <c r="J36" s="53"/>
      <c r="K36" s="53"/>
      <c r="L36" s="53"/>
      <c r="M36" s="53"/>
      <c r="N36" s="53"/>
      <c r="O36" s="53"/>
      <c r="P36" s="29">
        <f>SUM(Innsending[[#This Row],[Jan]:[Des]])</f>
        <v>0</v>
      </c>
    </row>
    <row r="37" spans="1:16" x14ac:dyDescent="0.3">
      <c r="A37" t="s">
        <v>103</v>
      </c>
      <c r="B37" t="s">
        <v>104</v>
      </c>
      <c r="C37" t="s">
        <v>105</v>
      </c>
      <c r="D37" s="53">
        <v>27813</v>
      </c>
      <c r="E37" s="53">
        <v>13122</v>
      </c>
      <c r="F37" s="53">
        <v>11697</v>
      </c>
      <c r="G37" s="53">
        <v>40717</v>
      </c>
      <c r="H37" s="53">
        <v>52557</v>
      </c>
      <c r="I37" s="53"/>
      <c r="J37" s="53"/>
      <c r="K37" s="53"/>
      <c r="L37" s="53"/>
      <c r="M37" s="53"/>
      <c r="N37" s="53"/>
      <c r="O37" s="53"/>
      <c r="P37" s="29">
        <f>SUM(Innsending[[#This Row],[Jan]:[Des]])</f>
        <v>145906</v>
      </c>
    </row>
    <row r="38" spans="1:16" x14ac:dyDescent="0.3">
      <c r="A38" t="s">
        <v>115</v>
      </c>
      <c r="B38" t="s">
        <v>169</v>
      </c>
      <c r="C38" s="50" t="s">
        <v>117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53"/>
      <c r="N38" s="53"/>
      <c r="O38" s="53"/>
      <c r="P38" s="29">
        <f>SUM(Innsending[[#This Row],[Jan]:[Des]])</f>
        <v>0</v>
      </c>
    </row>
    <row r="39" spans="1:16" x14ac:dyDescent="0.3">
      <c r="A39" t="s">
        <v>109</v>
      </c>
      <c r="B39" t="s">
        <v>110</v>
      </c>
      <c r="C39" s="50" t="s">
        <v>111</v>
      </c>
      <c r="D39" s="53">
        <v>7317</v>
      </c>
      <c r="E39" s="53">
        <v>6724</v>
      </c>
      <c r="F39" s="53">
        <v>7122</v>
      </c>
      <c r="G39" s="53">
        <v>7465</v>
      </c>
      <c r="H39" s="53">
        <v>7460</v>
      </c>
      <c r="I39" s="53"/>
      <c r="J39" s="53"/>
      <c r="K39" s="53"/>
      <c r="L39" s="53"/>
      <c r="M39" s="53"/>
      <c r="N39" s="53"/>
      <c r="O39" s="53"/>
      <c r="P39" s="29">
        <f>SUM(Innsending[[#This Row],[Jan]:[Des]])</f>
        <v>36088</v>
      </c>
    </row>
    <row r="40" spans="1:16" x14ac:dyDescent="0.3">
      <c r="A40" t="s">
        <v>112</v>
      </c>
      <c r="B40" t="s">
        <v>113</v>
      </c>
      <c r="C40" s="50" t="s">
        <v>114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/>
      <c r="J40" s="53"/>
      <c r="K40" s="53"/>
      <c r="L40" s="53"/>
      <c r="M40" s="53"/>
      <c r="N40" s="53"/>
      <c r="O40" s="53"/>
      <c r="P40" s="29">
        <f>SUM(Innsending[[#This Row],[Jan]:[Des]])</f>
        <v>0</v>
      </c>
    </row>
    <row r="41" spans="1:16" x14ac:dyDescent="0.3">
      <c r="A41" t="s">
        <v>170</v>
      </c>
      <c r="B41" s="41" t="s">
        <v>171</v>
      </c>
      <c r="C41" t="s">
        <v>172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/>
      <c r="J41" s="53"/>
      <c r="K41" s="53"/>
      <c r="L41" s="53"/>
      <c r="M41" s="53"/>
      <c r="N41" s="53"/>
      <c r="O41" s="53"/>
      <c r="P41" s="29">
        <f>SUM(Innsending[[#This Row],[Jan]:[Des]])</f>
        <v>0</v>
      </c>
    </row>
    <row r="42" spans="1:16" x14ac:dyDescent="0.3">
      <c r="A42" t="s">
        <v>173</v>
      </c>
      <c r="B42" t="s">
        <v>174</v>
      </c>
      <c r="C42" t="s">
        <v>175</v>
      </c>
      <c r="D42" s="53">
        <v>2</v>
      </c>
      <c r="E42" s="53">
        <v>0</v>
      </c>
      <c r="F42" s="53">
        <v>1</v>
      </c>
      <c r="G42" s="53">
        <v>0</v>
      </c>
      <c r="H42" s="53">
        <v>1</v>
      </c>
      <c r="I42" s="53"/>
      <c r="J42" s="53"/>
      <c r="K42" s="53"/>
      <c r="L42" s="53"/>
      <c r="M42" s="53"/>
      <c r="N42" s="53"/>
      <c r="O42" s="53"/>
      <c r="P42" s="29">
        <f>SUM(Innsending[[#This Row],[Jan]:[Des]])</f>
        <v>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H3" sqref="H3:H7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4" width="11.6640625" style="29" customWidth="1"/>
    <col min="5" max="6" width="11.6640625" style="28" customWidth="1"/>
    <col min="7" max="16" width="11.6640625" style="29" customWidth="1"/>
    <col min="17" max="17" width="10.33203125" customWidth="1"/>
    <col min="22" max="22" width="33.44140625" bestFit="1" customWidth="1"/>
  </cols>
  <sheetData>
    <row r="1" spans="1:16" ht="21" x14ac:dyDescent="0.4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>
        <v>991825827</v>
      </c>
      <c r="B3" s="41" t="s">
        <v>43</v>
      </c>
      <c r="C3" s="41" t="s">
        <v>44</v>
      </c>
      <c r="D3" s="38">
        <v>1243030</v>
      </c>
      <c r="E3" s="38">
        <v>1238019</v>
      </c>
      <c r="F3" s="38">
        <v>1259310</v>
      </c>
      <c r="G3" s="38">
        <v>459974</v>
      </c>
      <c r="H3" s="38">
        <v>337997</v>
      </c>
      <c r="I3" s="38"/>
      <c r="J3" s="38"/>
      <c r="K3" s="38"/>
      <c r="L3" s="38"/>
      <c r="M3" s="38"/>
      <c r="N3" s="38"/>
      <c r="O3" s="38"/>
      <c r="P3" s="34">
        <f>SUM(Formidling[[#This Row],[Jan]:[Des]])</f>
        <v>4538330</v>
      </c>
    </row>
    <row r="4" spans="1:16" x14ac:dyDescent="0.3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/>
      <c r="J4" s="38"/>
      <c r="K4" s="38"/>
      <c r="L4" s="38"/>
      <c r="M4" s="38"/>
      <c r="N4" s="38"/>
      <c r="O4" s="38"/>
      <c r="P4" s="29">
        <f>SUM(Formidling[[#This Row],[Jan]:[Des]])</f>
        <v>0</v>
      </c>
    </row>
    <row r="5" spans="1:16" x14ac:dyDescent="0.3">
      <c r="A5" s="35">
        <v>982531950</v>
      </c>
      <c r="B5" t="s">
        <v>88</v>
      </c>
      <c r="C5" t="s">
        <v>89</v>
      </c>
      <c r="D5" s="29">
        <v>44329</v>
      </c>
      <c r="E5" s="38">
        <v>37992</v>
      </c>
      <c r="F5" s="38">
        <v>43614</v>
      </c>
      <c r="G5" s="38">
        <v>37411</v>
      </c>
      <c r="H5" s="38">
        <v>41004</v>
      </c>
      <c r="I5" s="38"/>
      <c r="J5" s="38"/>
      <c r="K5" s="38"/>
      <c r="L5" s="38"/>
      <c r="M5" s="38"/>
      <c r="N5" s="38"/>
      <c r="O5" s="38"/>
      <c r="P5" s="29">
        <f>SUM(Formidling[[#This Row],[Jan]:[Des]])</f>
        <v>204350</v>
      </c>
    </row>
    <row r="6" spans="1:16" x14ac:dyDescent="0.3">
      <c r="A6" s="35">
        <v>974760673</v>
      </c>
      <c r="B6" t="s">
        <v>91</v>
      </c>
      <c r="C6" t="s">
        <v>92</v>
      </c>
      <c r="D6" s="29">
        <v>114252</v>
      </c>
      <c r="E6" s="38">
        <v>115750</v>
      </c>
      <c r="F6" s="38">
        <v>136444</v>
      </c>
      <c r="G6" s="38">
        <v>124618</v>
      </c>
      <c r="H6" s="38">
        <v>131414</v>
      </c>
      <c r="I6" s="38"/>
      <c r="J6" s="38"/>
      <c r="K6" s="38"/>
      <c r="L6" s="38"/>
      <c r="M6" s="38"/>
      <c r="N6" s="38"/>
      <c r="O6" s="38"/>
      <c r="P6" s="29">
        <f>SUM(Formidling[[#This Row],[Jan]:[Des]])</f>
        <v>622478</v>
      </c>
    </row>
    <row r="7" spans="1:16" x14ac:dyDescent="0.3">
      <c r="A7" s="35">
        <v>971040238</v>
      </c>
      <c r="B7" t="s">
        <v>176</v>
      </c>
      <c r="C7" t="s">
        <v>177</v>
      </c>
      <c r="D7" s="29">
        <v>197989</v>
      </c>
      <c r="E7" s="38">
        <v>190232</v>
      </c>
      <c r="F7" s="38">
        <v>57225</v>
      </c>
      <c r="G7" s="38">
        <v>31583</v>
      </c>
      <c r="H7" s="38">
        <v>40406</v>
      </c>
      <c r="I7" s="38"/>
      <c r="J7" s="38"/>
      <c r="K7" s="38"/>
      <c r="L7" s="38"/>
      <c r="M7" s="38"/>
      <c r="N7" s="38"/>
      <c r="O7" s="38"/>
      <c r="P7" s="29">
        <f>SUM(Formidling[[#This Row],[Jan]:[Des]])</f>
        <v>517435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abSelected="1" topLeftCell="B24" workbookViewId="0">
      <selection activeCell="J46" sqref="J46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5" width="11.6640625" style="28" customWidth="1"/>
    <col min="6" max="6" width="19.44140625" style="29" customWidth="1"/>
    <col min="7" max="7" width="11.6640625" style="29" customWidth="1"/>
    <col min="8" max="8" width="17" style="29" customWidth="1"/>
    <col min="9" max="15" width="11.6640625" style="29" customWidth="1"/>
    <col min="16" max="16" width="12.44140625" style="29" customWidth="1"/>
    <col min="19" max="19" width="9.109375" bestFit="1" customWidth="1"/>
    <col min="20" max="20" width="15" bestFit="1" customWidth="1"/>
    <col min="21" max="21" width="18.33203125" bestFit="1" customWidth="1"/>
    <col min="22" max="22" width="73.6640625" bestFit="1" customWidth="1"/>
    <col min="23" max="23" width="10" bestFit="1" customWidth="1"/>
    <col min="25" max="25" width="6" bestFit="1" customWidth="1"/>
    <col min="27" max="27" width="9" bestFit="1" customWidth="1"/>
    <col min="30" max="31" width="9.109375" bestFit="1" customWidth="1"/>
    <col min="34" max="34" width="9.109375" bestFit="1" customWidth="1"/>
    <col min="46" max="46" width="9.109375" bestFit="1" customWidth="1"/>
  </cols>
  <sheetData>
    <row r="1" spans="1:16" ht="21" x14ac:dyDescent="0.4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 t="s">
        <v>36</v>
      </c>
      <c r="B3" t="s">
        <v>37</v>
      </c>
      <c r="C3" t="s">
        <v>38</v>
      </c>
      <c r="D3" s="38">
        <v>15181986</v>
      </c>
      <c r="E3" s="38">
        <v>14398384</v>
      </c>
      <c r="F3" s="38">
        <v>15123267</v>
      </c>
      <c r="G3" s="38">
        <v>5477522</v>
      </c>
      <c r="H3" s="38">
        <v>14483800</v>
      </c>
      <c r="I3" s="38"/>
      <c r="J3" s="38"/>
      <c r="K3" s="38"/>
      <c r="L3" s="38"/>
      <c r="M3" s="38"/>
      <c r="N3" s="38"/>
      <c r="O3" s="38"/>
      <c r="P3" s="29">
        <f>SUM(Autorisasjon[[#This Row],[Jan]:[Des]])</f>
        <v>64664959</v>
      </c>
    </row>
    <row r="4" spans="1:16" x14ac:dyDescent="0.3">
      <c r="A4" s="35" t="s">
        <v>178</v>
      </c>
      <c r="B4" t="s">
        <v>179</v>
      </c>
      <c r="C4" t="s">
        <v>180</v>
      </c>
      <c r="D4" s="38">
        <v>979</v>
      </c>
      <c r="E4" s="38">
        <v>874</v>
      </c>
      <c r="F4" s="38">
        <v>1326</v>
      </c>
      <c r="G4" s="38">
        <v>704</v>
      </c>
      <c r="H4" s="38">
        <v>1329</v>
      </c>
      <c r="I4" s="38"/>
      <c r="J4" s="38"/>
      <c r="K4" s="38"/>
      <c r="L4" s="38"/>
      <c r="M4" s="38"/>
      <c r="N4" s="38"/>
      <c r="O4" s="38"/>
      <c r="P4" s="29">
        <f>SUM(Autorisasjon[[#This Row],[Jan]:[Des]])</f>
        <v>5212</v>
      </c>
    </row>
    <row r="5" spans="1:16" x14ac:dyDescent="0.3">
      <c r="A5" s="46" t="s">
        <v>181</v>
      </c>
      <c r="B5" t="s">
        <v>182</v>
      </c>
      <c r="C5" t="s">
        <v>183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/>
      <c r="J5" s="38"/>
      <c r="K5" s="38"/>
      <c r="L5" s="38"/>
      <c r="M5" s="38"/>
      <c r="N5" s="38"/>
      <c r="O5" s="38"/>
      <c r="P5" s="34">
        <f>SUM(Autorisasjon[[#This Row],[Jan]:[Des]])</f>
        <v>0</v>
      </c>
    </row>
    <row r="6" spans="1:16" x14ac:dyDescent="0.3">
      <c r="A6" s="35" t="s">
        <v>42</v>
      </c>
      <c r="B6" t="s">
        <v>43</v>
      </c>
      <c r="C6" t="s">
        <v>44</v>
      </c>
      <c r="D6" s="38">
        <v>12312</v>
      </c>
      <c r="E6" s="38">
        <v>15066</v>
      </c>
      <c r="F6" s="38">
        <v>13921</v>
      </c>
      <c r="G6" s="38">
        <v>12345</v>
      </c>
      <c r="H6" s="38">
        <v>36500</v>
      </c>
      <c r="I6" s="38"/>
      <c r="J6" s="38"/>
      <c r="K6" s="38"/>
      <c r="L6" s="38"/>
      <c r="M6" s="38"/>
      <c r="N6" s="38"/>
      <c r="O6" s="38"/>
      <c r="P6" s="29">
        <f>SUM(Autorisasjon[[#This Row],[Jan]:[Des]])</f>
        <v>90144</v>
      </c>
    </row>
    <row r="7" spans="1:16" x14ac:dyDescent="0.3">
      <c r="A7" s="35" t="s">
        <v>45</v>
      </c>
      <c r="B7" s="41" t="s">
        <v>46</v>
      </c>
      <c r="C7" s="41" t="s">
        <v>47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/>
      <c r="P7" s="34">
        <f>SUM(Autorisasjon[[#This Row],[Jan]:[Des]])</f>
        <v>0</v>
      </c>
    </row>
    <row r="8" spans="1:16" x14ac:dyDescent="0.3">
      <c r="A8" s="35" t="s">
        <v>48</v>
      </c>
      <c r="B8" t="s">
        <v>49</v>
      </c>
      <c r="C8" t="s">
        <v>50</v>
      </c>
      <c r="D8" s="38">
        <v>666</v>
      </c>
      <c r="E8" s="38">
        <v>948</v>
      </c>
      <c r="F8" s="38">
        <v>261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/>
      <c r="P8" s="29">
        <f>SUM(Autorisasjon[[#This Row],[Jan]:[Des]])</f>
        <v>1875</v>
      </c>
    </row>
    <row r="9" spans="1:16" x14ac:dyDescent="0.3">
      <c r="A9" s="35" t="s">
        <v>54</v>
      </c>
      <c r="B9" s="41" t="s">
        <v>55</v>
      </c>
      <c r="C9" s="41" t="s">
        <v>56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/>
      <c r="P9" s="34">
        <f>SUM(Autorisasjon[[#This Row],[Jan]:[Des]])</f>
        <v>0</v>
      </c>
    </row>
    <row r="10" spans="1:16" x14ac:dyDescent="0.3">
      <c r="A10" s="35" t="s">
        <v>57</v>
      </c>
      <c r="B10" t="s">
        <v>58</v>
      </c>
      <c r="C10" t="s">
        <v>59</v>
      </c>
      <c r="D10" s="38">
        <v>20907</v>
      </c>
      <c r="E10" s="38">
        <v>18211</v>
      </c>
      <c r="F10" s="38">
        <v>19125</v>
      </c>
      <c r="G10" s="38">
        <v>5008</v>
      </c>
      <c r="H10" s="38">
        <v>14803</v>
      </c>
      <c r="I10" s="38"/>
      <c r="J10" s="38"/>
      <c r="K10" s="38"/>
      <c r="L10" s="38"/>
      <c r="M10" s="38"/>
      <c r="N10" s="38"/>
      <c r="O10" s="38"/>
      <c r="P10" s="29">
        <f>SUM(Autorisasjon[[#This Row],[Jan]:[Des]])</f>
        <v>78054</v>
      </c>
    </row>
    <row r="11" spans="1:16" x14ac:dyDescent="0.3">
      <c r="A11" s="35" t="s">
        <v>184</v>
      </c>
      <c r="B11" s="41" t="s">
        <v>185</v>
      </c>
      <c r="C11" s="41" t="s">
        <v>186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/>
      <c r="J11" s="38"/>
      <c r="K11" s="38"/>
      <c r="L11" s="38"/>
      <c r="M11" s="38"/>
      <c r="N11" s="38"/>
      <c r="O11" s="38"/>
      <c r="P11" s="34">
        <f>SUM(Autorisasjon[[#This Row],[Jan]:[Des]])</f>
        <v>0</v>
      </c>
    </row>
    <row r="12" spans="1:16" x14ac:dyDescent="0.3">
      <c r="A12" t="s">
        <v>130</v>
      </c>
      <c r="B12" s="41" t="s">
        <v>131</v>
      </c>
      <c r="C12" s="41" t="s">
        <v>132</v>
      </c>
      <c r="D12" s="38">
        <v>244</v>
      </c>
      <c r="E12" s="38">
        <v>312</v>
      </c>
      <c r="F12" s="38">
        <v>615</v>
      </c>
      <c r="G12" s="38">
        <v>57</v>
      </c>
      <c r="H12" s="38">
        <v>205</v>
      </c>
      <c r="I12" s="38"/>
      <c r="J12" s="38"/>
      <c r="K12" s="38"/>
      <c r="L12" s="38"/>
      <c r="M12" s="38"/>
      <c r="N12" s="38"/>
      <c r="O12" s="38"/>
      <c r="P12" s="34">
        <f>SUM(Autorisasjon[[#This Row],[Jan]:[Des]])</f>
        <v>1433</v>
      </c>
    </row>
    <row r="13" spans="1:16" x14ac:dyDescent="0.3">
      <c r="A13" s="35" t="s">
        <v>136</v>
      </c>
      <c r="B13" s="41" t="s">
        <v>137</v>
      </c>
      <c r="C13" s="41" t="s">
        <v>138</v>
      </c>
      <c r="D13" s="38">
        <v>16338</v>
      </c>
      <c r="E13" s="38">
        <v>31536</v>
      </c>
      <c r="F13" s="38">
        <v>32003</v>
      </c>
      <c r="G13" s="38">
        <v>9035</v>
      </c>
      <c r="H13" s="38">
        <v>34920</v>
      </c>
      <c r="I13" s="38"/>
      <c r="J13" s="38"/>
      <c r="K13" s="38"/>
      <c r="L13" s="38"/>
      <c r="M13" s="38"/>
      <c r="N13" s="38"/>
      <c r="O13" s="38"/>
      <c r="P13" s="34">
        <f>SUM(Autorisasjon[[#This Row],[Jan]:[Des]])</f>
        <v>123832</v>
      </c>
    </row>
    <row r="14" spans="1:16" x14ac:dyDescent="0.3">
      <c r="A14" s="35" t="s">
        <v>187</v>
      </c>
      <c r="B14" t="s">
        <v>188</v>
      </c>
      <c r="C14" s="41" t="s">
        <v>189</v>
      </c>
      <c r="D14" s="38">
        <v>11806</v>
      </c>
      <c r="E14" s="38">
        <v>11163</v>
      </c>
      <c r="F14" s="38">
        <v>13341</v>
      </c>
      <c r="G14" s="38">
        <v>4387</v>
      </c>
      <c r="H14" s="38">
        <v>12333</v>
      </c>
      <c r="I14" s="38"/>
      <c r="J14" s="38"/>
      <c r="K14" s="38"/>
      <c r="L14" s="38"/>
      <c r="M14" s="38"/>
      <c r="N14" s="38"/>
      <c r="O14" s="38"/>
      <c r="P14" s="34">
        <f>SUM(Autorisasjon[[#This Row],[Jan]:[Des]])</f>
        <v>53030</v>
      </c>
    </row>
    <row r="15" spans="1:16" x14ac:dyDescent="0.3">
      <c r="A15" s="35" t="s">
        <v>66</v>
      </c>
      <c r="B15" t="s">
        <v>67</v>
      </c>
      <c r="C15" t="s">
        <v>68</v>
      </c>
      <c r="D15" s="38">
        <v>111913</v>
      </c>
      <c r="E15" s="38">
        <v>103369</v>
      </c>
      <c r="F15" s="38">
        <v>109623</v>
      </c>
      <c r="G15" s="38">
        <v>48381</v>
      </c>
      <c r="H15" s="38">
        <v>244310</v>
      </c>
      <c r="I15" s="38"/>
      <c r="J15" s="38"/>
      <c r="K15" s="38"/>
      <c r="L15" s="38"/>
      <c r="M15" s="38"/>
      <c r="N15" s="38"/>
      <c r="O15" s="38"/>
      <c r="P15" s="29">
        <f>SUM(Autorisasjon[[#This Row],[Jan]:[Des]])</f>
        <v>617596</v>
      </c>
    </row>
    <row r="16" spans="1:16" x14ac:dyDescent="0.3">
      <c r="A16" s="35" t="s">
        <v>190</v>
      </c>
      <c r="B16" t="s">
        <v>191</v>
      </c>
      <c r="C16" t="s">
        <v>192</v>
      </c>
      <c r="D16" s="38">
        <v>144189</v>
      </c>
      <c r="E16" s="38">
        <v>48159</v>
      </c>
      <c r="F16" s="38">
        <v>49463</v>
      </c>
      <c r="G16" s="38">
        <v>10779</v>
      </c>
      <c r="H16" s="38">
        <v>46659</v>
      </c>
      <c r="I16" s="38"/>
      <c r="J16" s="38"/>
      <c r="K16" s="38"/>
      <c r="L16" s="38"/>
      <c r="M16" s="38"/>
      <c r="N16" s="38"/>
      <c r="O16" s="38"/>
      <c r="P16" s="29">
        <f>SUM(Autorisasjon[[#This Row],[Jan]:[Des]])</f>
        <v>299249</v>
      </c>
    </row>
    <row r="17" spans="1:33" x14ac:dyDescent="0.3">
      <c r="A17" s="35" t="s">
        <v>193</v>
      </c>
      <c r="B17" t="s">
        <v>194</v>
      </c>
      <c r="C17" t="s">
        <v>195</v>
      </c>
      <c r="D17" s="38">
        <v>2953</v>
      </c>
      <c r="E17" s="38">
        <v>2373</v>
      </c>
      <c r="F17" s="38">
        <v>3282</v>
      </c>
      <c r="G17" s="38">
        <v>1044</v>
      </c>
      <c r="H17" s="38">
        <v>2765</v>
      </c>
      <c r="I17" s="38"/>
      <c r="J17" s="38"/>
      <c r="K17" s="38"/>
      <c r="L17" s="38"/>
      <c r="M17" s="38"/>
      <c r="N17" s="38"/>
      <c r="O17" s="38"/>
      <c r="P17" s="29">
        <f>SUM(Autorisasjon[[#This Row],[Jan]:[Des]])</f>
        <v>12417</v>
      </c>
    </row>
    <row r="18" spans="1:33" x14ac:dyDescent="0.3">
      <c r="A18" s="35" t="s">
        <v>196</v>
      </c>
      <c r="B18" s="41" t="s">
        <v>197</v>
      </c>
      <c r="C18" s="41" t="s">
        <v>198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38"/>
      <c r="N18" s="38"/>
      <c r="O18" s="38"/>
      <c r="P18" s="34">
        <f>SUM(Autorisasjon[[#This Row],[Jan]:[Des]])</f>
        <v>0</v>
      </c>
    </row>
    <row r="19" spans="1:33" x14ac:dyDescent="0.3">
      <c r="A19" s="35" t="s">
        <v>69</v>
      </c>
      <c r="B19" s="41" t="s">
        <v>70</v>
      </c>
      <c r="C19" s="41" t="s">
        <v>71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38"/>
      <c r="O19" s="38"/>
      <c r="P19" s="34">
        <f>SUM(Autorisasjon[[#This Row],[Jan]:[Des]])</f>
        <v>0</v>
      </c>
    </row>
    <row r="20" spans="1:33" x14ac:dyDescent="0.3">
      <c r="A20" s="35" t="s">
        <v>78</v>
      </c>
      <c r="B20" t="s">
        <v>79</v>
      </c>
      <c r="C20" t="s">
        <v>80</v>
      </c>
      <c r="D20" s="38">
        <v>11862</v>
      </c>
      <c r="E20" s="38">
        <v>14139</v>
      </c>
      <c r="F20" s="38">
        <v>17439</v>
      </c>
      <c r="G20" s="38">
        <v>2968</v>
      </c>
      <c r="H20" s="38">
        <v>8868</v>
      </c>
      <c r="I20" s="38"/>
      <c r="J20" s="38"/>
      <c r="K20" s="38"/>
      <c r="L20" s="38"/>
      <c r="M20" s="38"/>
      <c r="N20" s="38"/>
      <c r="O20" s="38"/>
      <c r="P20" s="29">
        <f>SUM(Autorisasjon[[#This Row],[Jan]:[Des]])</f>
        <v>55276</v>
      </c>
    </row>
    <row r="21" spans="1:33" x14ac:dyDescent="0.3">
      <c r="A21" s="60" t="s">
        <v>142</v>
      </c>
      <c r="B21" s="41" t="s">
        <v>143</v>
      </c>
      <c r="C21" s="41" t="s">
        <v>144</v>
      </c>
      <c r="D21" s="38">
        <v>96</v>
      </c>
      <c r="E21" s="38">
        <v>296</v>
      </c>
      <c r="F21" s="38">
        <v>1049</v>
      </c>
      <c r="G21" s="38">
        <v>434</v>
      </c>
      <c r="H21" s="38">
        <v>1014</v>
      </c>
      <c r="I21" s="38"/>
      <c r="J21" s="38"/>
      <c r="K21" s="38"/>
      <c r="L21" s="38"/>
      <c r="M21" s="38"/>
      <c r="N21" s="38"/>
      <c r="O21" s="38"/>
      <c r="P21" s="34">
        <f>SUM(Autorisasjon[[#This Row],[Jan]:[Des]])</f>
        <v>2889</v>
      </c>
      <c r="AG21" s="18"/>
    </row>
    <row r="22" spans="1:33" x14ac:dyDescent="0.3">
      <c r="A22" s="35" t="s">
        <v>148</v>
      </c>
      <c r="B22" s="41" t="s">
        <v>149</v>
      </c>
      <c r="C22" s="41" t="s">
        <v>150</v>
      </c>
      <c r="D22" s="38">
        <v>6059</v>
      </c>
      <c r="E22" s="38">
        <v>7792</v>
      </c>
      <c r="F22" s="38">
        <v>9828</v>
      </c>
      <c r="G22" s="38">
        <v>1773</v>
      </c>
      <c r="H22" s="38">
        <v>11179</v>
      </c>
      <c r="I22" s="38"/>
      <c r="J22" s="38"/>
      <c r="K22" s="38"/>
      <c r="L22" s="38"/>
      <c r="M22" s="38"/>
      <c r="N22" s="38"/>
      <c r="O22" s="38"/>
      <c r="P22" s="34">
        <f>SUM(Autorisasjon[[#This Row],[Jan]:[Des]])</f>
        <v>36631</v>
      </c>
      <c r="AG22" s="18"/>
    </row>
    <row r="23" spans="1:33" x14ac:dyDescent="0.3">
      <c r="A23" t="s">
        <v>199</v>
      </c>
      <c r="B23" s="41" t="s">
        <v>200</v>
      </c>
      <c r="C23" s="41" t="s">
        <v>201</v>
      </c>
      <c r="D23" s="38">
        <v>401</v>
      </c>
      <c r="E23" s="38">
        <v>143</v>
      </c>
      <c r="F23" s="38">
        <v>0</v>
      </c>
      <c r="G23" s="38">
        <v>0</v>
      </c>
      <c r="H23" s="38">
        <v>0</v>
      </c>
      <c r="I23" s="38"/>
      <c r="J23" s="38"/>
      <c r="K23" s="38"/>
      <c r="L23" s="38"/>
      <c r="M23" s="38"/>
      <c r="N23" s="38"/>
      <c r="O23" s="38"/>
      <c r="P23" s="29">
        <f>SUM(Autorisasjon[[#This Row],[Jan]:[Des]])</f>
        <v>544</v>
      </c>
      <c r="AG23" s="18"/>
    </row>
    <row r="24" spans="1:33" x14ac:dyDescent="0.3">
      <c r="A24" s="43" t="s">
        <v>202</v>
      </c>
      <c r="B24" s="59" t="s">
        <v>203</v>
      </c>
      <c r="C24" t="s">
        <v>204</v>
      </c>
      <c r="D24" s="38">
        <v>451516</v>
      </c>
      <c r="E24" s="38">
        <v>126858</v>
      </c>
      <c r="F24" s="38">
        <v>154930</v>
      </c>
      <c r="G24" s="38">
        <v>32594</v>
      </c>
      <c r="H24" s="38">
        <v>88678</v>
      </c>
      <c r="I24" s="38"/>
      <c r="J24" s="38"/>
      <c r="K24" s="38"/>
      <c r="L24" s="38"/>
      <c r="M24" s="38"/>
      <c r="N24" s="38"/>
      <c r="O24" s="38"/>
      <c r="P24" s="29">
        <f>SUM(Autorisasjon[[#This Row],[Jan]:[Des]])</f>
        <v>854576</v>
      </c>
    </row>
    <row r="25" spans="1:33" x14ac:dyDescent="0.3">
      <c r="A25" s="43" t="s">
        <v>205</v>
      </c>
      <c r="B25" s="59" t="s">
        <v>206</v>
      </c>
      <c r="C25" t="s">
        <v>207</v>
      </c>
      <c r="D25" s="38">
        <v>7990</v>
      </c>
      <c r="E25" s="38">
        <v>6715</v>
      </c>
      <c r="F25" s="38">
        <v>7869</v>
      </c>
      <c r="G25" s="38">
        <v>7293</v>
      </c>
      <c r="H25" s="38">
        <v>11418</v>
      </c>
      <c r="I25" s="38"/>
      <c r="J25" s="38"/>
      <c r="K25" s="38"/>
      <c r="L25" s="38"/>
      <c r="M25" s="38"/>
      <c r="N25" s="38"/>
      <c r="O25" s="38"/>
      <c r="P25" s="29">
        <f>SUM(Autorisasjon[[#This Row],[Jan]:[Des]])</f>
        <v>41285</v>
      </c>
    </row>
    <row r="26" spans="1:33" ht="15" customHeight="1" x14ac:dyDescent="0.3">
      <c r="A26" s="52" t="s">
        <v>208</v>
      </c>
      <c r="B26" s="41" t="s">
        <v>209</v>
      </c>
      <c r="C26" s="41" t="s">
        <v>210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/>
      <c r="J26" s="38"/>
      <c r="K26" s="38"/>
      <c r="L26" s="38"/>
      <c r="M26" s="38"/>
      <c r="N26" s="38"/>
      <c r="O26" s="38"/>
      <c r="P26" s="34">
        <f>SUM(Autorisasjon[[#This Row],[Jan]:[Des]])</f>
        <v>0</v>
      </c>
    </row>
    <row r="27" spans="1:33" ht="15" customHeight="1" x14ac:dyDescent="0.3">
      <c r="A27" s="43" t="s">
        <v>211</v>
      </c>
      <c r="B27" s="41" t="s">
        <v>212</v>
      </c>
      <c r="C27" s="41" t="s">
        <v>213</v>
      </c>
      <c r="D27" s="38">
        <v>2341</v>
      </c>
      <c r="E27" s="38">
        <v>1595</v>
      </c>
      <c r="F27" s="38">
        <v>2244</v>
      </c>
      <c r="G27" s="38">
        <v>1033</v>
      </c>
      <c r="H27" s="38">
        <v>3140</v>
      </c>
      <c r="I27" s="38"/>
      <c r="J27" s="38"/>
      <c r="K27" s="38"/>
      <c r="L27" s="38"/>
      <c r="M27" s="38"/>
      <c r="N27" s="38"/>
      <c r="O27" s="38"/>
      <c r="P27" s="34">
        <f>SUM(Autorisasjon[[#This Row],[Jan]:[Des]])</f>
        <v>10353</v>
      </c>
    </row>
    <row r="28" spans="1:33" ht="15" customHeight="1" x14ac:dyDescent="0.3">
      <c r="A28" s="43" t="s">
        <v>214</v>
      </c>
      <c r="B28" t="s">
        <v>215</v>
      </c>
      <c r="C28" t="s">
        <v>216</v>
      </c>
      <c r="D28" s="38">
        <v>36079</v>
      </c>
      <c r="E28" s="38">
        <v>48575</v>
      </c>
      <c r="F28" s="38">
        <v>61293</v>
      </c>
      <c r="G28" s="38">
        <v>25743</v>
      </c>
      <c r="H28" s="38">
        <v>61983</v>
      </c>
      <c r="I28" s="38"/>
      <c r="J28" s="38"/>
      <c r="K28" s="38"/>
      <c r="L28" s="38"/>
      <c r="M28" s="38"/>
      <c r="N28" s="38"/>
      <c r="O28" s="38"/>
      <c r="P28" s="29">
        <f>SUM(Autorisasjon[[#This Row],[Jan]:[Des]])</f>
        <v>233673</v>
      </c>
    </row>
    <row r="29" spans="1:33" ht="15" customHeight="1" x14ac:dyDescent="0.3">
      <c r="A29" s="43" t="s">
        <v>217</v>
      </c>
      <c r="B29" t="s">
        <v>218</v>
      </c>
      <c r="C29" t="s">
        <v>219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/>
      <c r="J29" s="38"/>
      <c r="K29" s="38"/>
      <c r="L29" s="38"/>
      <c r="M29" s="38"/>
      <c r="N29" s="38"/>
      <c r="O29" s="38"/>
      <c r="P29" s="29">
        <f>SUM(Autorisasjon[[#This Row],[Jan]:[Des]])</f>
        <v>0</v>
      </c>
    </row>
    <row r="30" spans="1:33" ht="15" customHeight="1" x14ac:dyDescent="0.3">
      <c r="A30" s="43" t="s">
        <v>154</v>
      </c>
      <c r="B30" t="s">
        <v>155</v>
      </c>
      <c r="C30" t="s">
        <v>156</v>
      </c>
      <c r="D30" s="38">
        <v>356572</v>
      </c>
      <c r="E30" s="38">
        <v>370852</v>
      </c>
      <c r="F30" s="38">
        <v>597228</v>
      </c>
      <c r="G30" s="38">
        <v>271573</v>
      </c>
      <c r="H30" s="38">
        <v>179714</v>
      </c>
      <c r="I30" s="38"/>
      <c r="J30" s="38"/>
      <c r="K30" s="38"/>
      <c r="L30" s="38"/>
      <c r="M30" s="38"/>
      <c r="N30" s="38"/>
      <c r="O30" s="38"/>
      <c r="P30" s="29">
        <f>SUM(Autorisasjon[[#This Row],[Jan]:[Des]])</f>
        <v>1775939</v>
      </c>
    </row>
    <row r="31" spans="1:33" ht="15" customHeight="1" x14ac:dyDescent="0.3">
      <c r="A31" s="43" t="s">
        <v>84</v>
      </c>
      <c r="B31" t="s">
        <v>85</v>
      </c>
      <c r="C31" t="s">
        <v>86</v>
      </c>
      <c r="D31" s="38">
        <v>1483</v>
      </c>
      <c r="E31" s="38">
        <v>1167</v>
      </c>
      <c r="F31" s="38">
        <v>1378</v>
      </c>
      <c r="G31" s="38">
        <v>372</v>
      </c>
      <c r="H31" s="38">
        <v>997</v>
      </c>
      <c r="I31" s="38"/>
      <c r="J31" s="38"/>
      <c r="K31" s="38"/>
      <c r="L31" s="38"/>
      <c r="M31" s="38"/>
      <c r="N31" s="38"/>
      <c r="O31" s="38"/>
      <c r="P31" s="29">
        <f>SUM(Autorisasjon[[#This Row],[Jan]:[Des]])</f>
        <v>5397</v>
      </c>
    </row>
    <row r="32" spans="1:33" ht="15" customHeight="1" x14ac:dyDescent="0.3">
      <c r="A32" s="43" t="s">
        <v>90</v>
      </c>
      <c r="B32" t="s">
        <v>91</v>
      </c>
      <c r="C32" t="s">
        <v>92</v>
      </c>
      <c r="D32" s="38">
        <v>12360</v>
      </c>
      <c r="E32" s="38">
        <v>11027</v>
      </c>
      <c r="F32" s="38">
        <v>10722</v>
      </c>
      <c r="G32" s="38">
        <v>4002</v>
      </c>
      <c r="H32" s="38">
        <v>11957</v>
      </c>
      <c r="I32" s="38"/>
      <c r="J32" s="38"/>
      <c r="K32" s="38"/>
      <c r="L32" s="38"/>
      <c r="M32" s="38"/>
      <c r="N32" s="38"/>
      <c r="O32" s="38"/>
      <c r="P32" s="29">
        <f>SUM(Autorisasjon[[#This Row],[Jan]:[Des]])</f>
        <v>50068</v>
      </c>
    </row>
    <row r="33" spans="1:16" ht="15" customHeight="1" x14ac:dyDescent="0.3">
      <c r="A33" s="52" t="s">
        <v>220</v>
      </c>
      <c r="B33" s="41" t="s">
        <v>221</v>
      </c>
      <c r="C33" s="41" t="s">
        <v>222</v>
      </c>
      <c r="D33" s="38">
        <v>687</v>
      </c>
      <c r="E33" s="38">
        <v>399</v>
      </c>
      <c r="F33" s="38">
        <v>968</v>
      </c>
      <c r="G33" s="38">
        <v>0</v>
      </c>
      <c r="H33" s="38">
        <v>0</v>
      </c>
      <c r="I33" s="38"/>
      <c r="J33" s="38"/>
      <c r="K33" s="38"/>
      <c r="L33" s="38"/>
      <c r="M33" s="38"/>
      <c r="N33" s="38"/>
      <c r="O33" s="38"/>
      <c r="P33" s="34">
        <f>SUM(Autorisasjon[[#This Row],[Jan]:[Des]])</f>
        <v>2054</v>
      </c>
    </row>
    <row r="34" spans="1:16" ht="15" customHeight="1" x14ac:dyDescent="0.3">
      <c r="A34" s="43" t="s">
        <v>96</v>
      </c>
      <c r="B34" t="s">
        <v>97</v>
      </c>
      <c r="C34" t="s">
        <v>98</v>
      </c>
      <c r="D34" s="38">
        <v>27491037</v>
      </c>
      <c r="E34" s="38">
        <v>34833390</v>
      </c>
      <c r="F34" s="38">
        <v>203470025</v>
      </c>
      <c r="G34" s="38">
        <v>46450041</v>
      </c>
      <c r="H34" s="38">
        <v>94379065</v>
      </c>
      <c r="I34" s="38"/>
      <c r="J34" s="38"/>
      <c r="K34" s="38"/>
      <c r="L34" s="38"/>
      <c r="M34" s="38"/>
      <c r="N34" s="38"/>
      <c r="O34" s="38"/>
      <c r="P34" s="29">
        <f>SUM(Autorisasjon[[#This Row],[Jan]:[Des]])</f>
        <v>406623558</v>
      </c>
    </row>
    <row r="35" spans="1:16" ht="15" customHeight="1" x14ac:dyDescent="0.3">
      <c r="A35" s="35" t="s">
        <v>223</v>
      </c>
      <c r="B35" t="s">
        <v>224</v>
      </c>
      <c r="C35" t="s">
        <v>225</v>
      </c>
      <c r="D35" s="38">
        <v>1250</v>
      </c>
      <c r="E35" s="38">
        <v>1150</v>
      </c>
      <c r="F35" s="38">
        <v>1390</v>
      </c>
      <c r="G35" s="38">
        <v>378</v>
      </c>
      <c r="H35" s="38">
        <v>1264</v>
      </c>
      <c r="I35" s="38"/>
      <c r="J35" s="38"/>
      <c r="K35" s="38"/>
      <c r="L35" s="38"/>
      <c r="M35" s="38"/>
      <c r="N35" s="38"/>
      <c r="O35" s="38"/>
      <c r="P35" s="29">
        <f>SUM(Autorisasjon[[#This Row],[Jan]:[Des]])</f>
        <v>5432</v>
      </c>
    </row>
    <row r="36" spans="1:16" ht="15" customHeight="1" x14ac:dyDescent="0.3">
      <c r="A36" s="58" t="s">
        <v>217</v>
      </c>
      <c r="B36" s="41" t="s">
        <v>226</v>
      </c>
      <c r="C36" s="41" t="s">
        <v>219</v>
      </c>
      <c r="D36" s="38">
        <v>451</v>
      </c>
      <c r="E36" s="38">
        <v>1000</v>
      </c>
      <c r="F36" s="38">
        <v>1104</v>
      </c>
      <c r="G36" s="38">
        <v>543</v>
      </c>
      <c r="H36" s="38">
        <v>1776</v>
      </c>
      <c r="I36" s="38"/>
      <c r="J36" s="38"/>
      <c r="K36" s="38"/>
      <c r="L36" s="38"/>
      <c r="M36" s="38"/>
      <c r="N36" s="38"/>
      <c r="O36" s="38"/>
      <c r="P36" s="34">
        <f>SUM(Autorisasjon[[#This Row],[Jan]:[Des]])</f>
        <v>4874</v>
      </c>
    </row>
    <row r="37" spans="1:16" ht="15" customHeight="1" x14ac:dyDescent="0.3">
      <c r="A37" s="35" t="s">
        <v>227</v>
      </c>
      <c r="B37" t="s">
        <v>228</v>
      </c>
      <c r="C37" t="s">
        <v>229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/>
      <c r="N37" s="38"/>
      <c r="O37" s="38"/>
      <c r="P37" s="29">
        <f>SUM(Autorisasjon[[#This Row],[Jan]:[Des]])</f>
        <v>0</v>
      </c>
    </row>
    <row r="38" spans="1:16" ht="15" customHeight="1" x14ac:dyDescent="0.3">
      <c r="A38" s="35" t="s">
        <v>163</v>
      </c>
      <c r="B38" s="41" t="s">
        <v>164</v>
      </c>
      <c r="C38" s="41" t="s">
        <v>165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/>
      <c r="N38" s="38"/>
      <c r="O38" s="38"/>
      <c r="P38" s="34">
        <f>SUM(Autorisasjon[[#This Row],[Jan]:[Des]])</f>
        <v>0</v>
      </c>
    </row>
    <row r="39" spans="1:16" ht="15" customHeight="1" x14ac:dyDescent="0.3">
      <c r="A39" s="35" t="s">
        <v>100</v>
      </c>
      <c r="B39" t="s">
        <v>101</v>
      </c>
      <c r="C39" t="s">
        <v>102</v>
      </c>
      <c r="D39" s="38">
        <v>3077275</v>
      </c>
      <c r="E39" s="38">
        <v>3082970</v>
      </c>
      <c r="F39" s="38">
        <v>3776932</v>
      </c>
      <c r="G39" s="38">
        <v>1074201</v>
      </c>
      <c r="H39" s="38">
        <v>3139834</v>
      </c>
      <c r="I39" s="38"/>
      <c r="J39" s="38"/>
      <c r="K39" s="38"/>
      <c r="L39" s="38"/>
      <c r="M39" s="38"/>
      <c r="N39" s="38"/>
      <c r="O39" s="38"/>
      <c r="P39" s="29">
        <f>SUM(Autorisasjon[[#This Row],[Jan]:[Des]])</f>
        <v>14151212</v>
      </c>
    </row>
    <row r="40" spans="1:16" ht="15" customHeight="1" x14ac:dyDescent="0.3">
      <c r="A40" s="35" t="s">
        <v>230</v>
      </c>
      <c r="B40" s="41" t="s">
        <v>231</v>
      </c>
      <c r="C40" s="41" t="s">
        <v>232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/>
      <c r="J40" s="38"/>
      <c r="K40" s="38"/>
      <c r="L40" s="38"/>
      <c r="M40" s="38"/>
      <c r="N40" s="38"/>
      <c r="O40" s="38"/>
      <c r="P40" s="34">
        <f>SUM(Autorisasjon[[#This Row],[Jan]:[Des]])</f>
        <v>0</v>
      </c>
    </row>
    <row r="41" spans="1:16" ht="15" customHeight="1" x14ac:dyDescent="0.3">
      <c r="A41" s="35" t="s">
        <v>233</v>
      </c>
      <c r="B41" t="s">
        <v>234</v>
      </c>
      <c r="C41" t="s">
        <v>235</v>
      </c>
      <c r="D41" s="38">
        <v>12678</v>
      </c>
      <c r="E41" s="38">
        <v>14848</v>
      </c>
      <c r="F41" s="38">
        <v>82670</v>
      </c>
      <c r="G41" s="38">
        <v>36645</v>
      </c>
      <c r="H41" s="38">
        <v>86793</v>
      </c>
      <c r="I41" s="38"/>
      <c r="J41" s="38"/>
      <c r="K41" s="38"/>
      <c r="L41" s="38"/>
      <c r="M41" s="38"/>
      <c r="N41" s="38"/>
      <c r="O41" s="38"/>
      <c r="P41" s="29">
        <f>SUM(Autorisasjon[[#This Row],[Jan]:[Des]])</f>
        <v>233634</v>
      </c>
    </row>
    <row r="42" spans="1:16" ht="15" customHeight="1" x14ac:dyDescent="0.3">
      <c r="A42" t="s">
        <v>112</v>
      </c>
      <c r="B42" t="s">
        <v>113</v>
      </c>
      <c r="C42" t="s">
        <v>114</v>
      </c>
      <c r="D42" s="38">
        <v>413361</v>
      </c>
      <c r="E42" s="38">
        <v>110443</v>
      </c>
      <c r="F42" s="38">
        <v>66555</v>
      </c>
      <c r="G42" s="38">
        <v>25381</v>
      </c>
      <c r="H42" s="38">
        <v>72313</v>
      </c>
      <c r="I42" s="38"/>
      <c r="J42" s="38"/>
      <c r="K42" s="38"/>
      <c r="L42" s="38"/>
      <c r="M42" s="38"/>
      <c r="N42" s="38"/>
      <c r="O42" s="38"/>
      <c r="P42" s="34">
        <f>SUM(Autorisasjon[[#This Row],[Jan]:[Des]])</f>
        <v>688053</v>
      </c>
    </row>
    <row r="43" spans="1:16" ht="15" customHeight="1" x14ac:dyDescent="0.3">
      <c r="A43" s="35" t="s">
        <v>236</v>
      </c>
      <c r="B43" t="s">
        <v>237</v>
      </c>
      <c r="C43" t="s">
        <v>238</v>
      </c>
      <c r="D43" s="38">
        <v>9430</v>
      </c>
      <c r="E43" s="38">
        <v>9495</v>
      </c>
      <c r="F43" s="38">
        <v>10028</v>
      </c>
      <c r="G43" s="38">
        <v>3094</v>
      </c>
      <c r="H43" s="38">
        <v>8898</v>
      </c>
      <c r="I43" s="38"/>
      <c r="J43" s="38"/>
      <c r="K43" s="38"/>
      <c r="L43" s="38"/>
      <c r="M43" s="38"/>
      <c r="N43" s="38"/>
      <c r="O43" s="38"/>
      <c r="P43" s="29">
        <f>SUM(Autorisasjon[[#This Row],[Jan]:[Des]])</f>
        <v>40945</v>
      </c>
    </row>
    <row r="44" spans="1:16" ht="15" customHeight="1" x14ac:dyDescent="0.3">
      <c r="A44" s="45"/>
      <c r="B44" s="33"/>
      <c r="C44" s="33"/>
      <c r="D44" s="33"/>
      <c r="E44" s="33"/>
      <c r="F44" s="33"/>
    </row>
    <row r="45" spans="1:16" ht="15" customHeight="1" x14ac:dyDescent="0.3">
      <c r="D45"/>
      <c r="E45"/>
      <c r="F45"/>
    </row>
    <row r="46" spans="1:16" ht="15" customHeight="1" x14ac:dyDescent="0.3">
      <c r="D46"/>
      <c r="E46"/>
      <c r="F46" s="71"/>
      <c r="G46" s="71"/>
      <c r="H46" s="71"/>
    </row>
    <row r="47" spans="1:16" ht="15" customHeight="1" x14ac:dyDescent="0.3">
      <c r="D47"/>
      <c r="E47"/>
      <c r="F47"/>
    </row>
    <row r="48" spans="1:16" ht="15" customHeight="1" x14ac:dyDescent="0.3">
      <c r="D48"/>
      <c r="E48"/>
      <c r="F48"/>
    </row>
    <row r="49" spans="4:6" ht="15" customHeight="1" x14ac:dyDescent="0.3">
      <c r="D49"/>
      <c r="E49"/>
      <c r="F49"/>
    </row>
    <row r="50" spans="4:6" ht="15" customHeight="1" x14ac:dyDescent="0.3">
      <c r="D50"/>
      <c r="E50"/>
      <c r="F50"/>
    </row>
    <row r="51" spans="4:6" ht="15" customHeight="1" x14ac:dyDescent="0.3">
      <c r="D51"/>
      <c r="E51"/>
      <c r="F51"/>
    </row>
    <row r="52" spans="4:6" ht="15" customHeight="1" x14ac:dyDescent="0.3">
      <c r="D52"/>
      <c r="E52"/>
      <c r="F52"/>
    </row>
    <row r="53" spans="4:6" ht="15" customHeight="1" x14ac:dyDescent="0.3">
      <c r="D53"/>
      <c r="E53"/>
      <c r="F53"/>
    </row>
    <row r="54" spans="4:6" ht="15" customHeight="1" x14ac:dyDescent="0.3">
      <c r="D54"/>
      <c r="E54"/>
      <c r="F54"/>
    </row>
    <row r="55" spans="4:6" ht="15" customHeight="1" x14ac:dyDescent="0.3">
      <c r="D55"/>
      <c r="E55"/>
      <c r="F55"/>
    </row>
    <row r="56" spans="4:6" ht="15" customHeight="1" x14ac:dyDescent="0.3">
      <c r="D56"/>
      <c r="E56"/>
      <c r="F56"/>
    </row>
    <row r="57" spans="4:6" ht="15" customHeight="1" x14ac:dyDescent="0.3">
      <c r="D57"/>
      <c r="E57"/>
      <c r="F57"/>
    </row>
    <row r="58" spans="4:6" ht="15" customHeight="1" x14ac:dyDescent="0.3">
      <c r="D58"/>
      <c r="E58"/>
      <c r="F58"/>
    </row>
    <row r="59" spans="4:6" ht="15" customHeight="1" x14ac:dyDescent="0.3">
      <c r="D59"/>
      <c r="E59"/>
      <c r="F59"/>
    </row>
    <row r="60" spans="4:6" ht="15" customHeight="1" x14ac:dyDescent="0.3">
      <c r="D60"/>
      <c r="E60"/>
      <c r="F60"/>
    </row>
    <row r="61" spans="4:6" ht="15" customHeight="1" x14ac:dyDescent="0.3">
      <c r="D61"/>
      <c r="E61"/>
      <c r="F61"/>
    </row>
    <row r="62" spans="4:6" ht="15" customHeight="1" x14ac:dyDescent="0.3">
      <c r="D62"/>
      <c r="E62"/>
      <c r="F62"/>
    </row>
    <row r="63" spans="4:6" ht="15" customHeight="1" x14ac:dyDescent="0.3">
      <c r="D63"/>
      <c r="E63"/>
      <c r="F63"/>
    </row>
    <row r="64" spans="4:6" ht="15" customHeight="1" x14ac:dyDescent="0.3">
      <c r="D64"/>
      <c r="E64"/>
      <c r="F64"/>
    </row>
    <row r="65" spans="4:6" ht="15" customHeight="1" x14ac:dyDescent="0.3">
      <c r="D65"/>
      <c r="E65"/>
      <c r="F65"/>
    </row>
    <row r="66" spans="4:6" ht="15" customHeight="1" x14ac:dyDescent="0.3">
      <c r="D66"/>
      <c r="E66"/>
      <c r="F66"/>
    </row>
    <row r="67" spans="4:6" ht="15" customHeight="1" x14ac:dyDescent="0.3">
      <c r="D67"/>
      <c r="E67"/>
      <c r="F67"/>
    </row>
    <row r="68" spans="4:6" ht="15" customHeight="1" x14ac:dyDescent="0.3">
      <c r="D68"/>
      <c r="E68"/>
      <c r="F68"/>
    </row>
    <row r="69" spans="4:6" ht="15" customHeight="1" x14ac:dyDescent="0.3">
      <c r="D69"/>
      <c r="E69"/>
      <c r="F69"/>
    </row>
    <row r="70" spans="4:6" ht="15" customHeight="1" x14ac:dyDescent="0.3">
      <c r="D70"/>
      <c r="E70"/>
      <c r="F70"/>
    </row>
    <row r="71" spans="4:6" ht="15" customHeight="1" x14ac:dyDescent="0.3">
      <c r="D71"/>
      <c r="E71"/>
      <c r="F71"/>
    </row>
    <row r="72" spans="4:6" ht="15" customHeight="1" x14ac:dyDescent="0.3">
      <c r="D72"/>
      <c r="E72"/>
      <c r="F72"/>
    </row>
    <row r="73" spans="4:6" ht="15" customHeight="1" x14ac:dyDescent="0.3">
      <c r="D73"/>
      <c r="E73"/>
      <c r="F73"/>
    </row>
    <row r="74" spans="4:6" ht="15" customHeight="1" x14ac:dyDescent="0.3">
      <c r="D74"/>
      <c r="E74"/>
      <c r="F74"/>
    </row>
    <row r="75" spans="4:6" ht="15" customHeight="1" x14ac:dyDescent="0.3">
      <c r="D75"/>
      <c r="E75"/>
      <c r="F75"/>
    </row>
    <row r="76" spans="4:6" ht="15" customHeight="1" x14ac:dyDescent="0.3">
      <c r="D76"/>
      <c r="E76"/>
      <c r="F76"/>
    </row>
    <row r="77" spans="4:6" ht="15" customHeight="1" x14ac:dyDescent="0.3">
      <c r="D77"/>
      <c r="E77"/>
      <c r="F77"/>
    </row>
    <row r="78" spans="4:6" ht="15" customHeight="1" x14ac:dyDescent="0.3">
      <c r="D78"/>
      <c r="E78"/>
      <c r="F78"/>
    </row>
    <row r="79" spans="4:6" ht="15" customHeight="1" x14ac:dyDescent="0.3">
      <c r="D79"/>
      <c r="E79"/>
      <c r="F79"/>
    </row>
    <row r="80" spans="4:6" ht="15" customHeight="1" x14ac:dyDescent="0.3">
      <c r="D80"/>
      <c r="E80"/>
      <c r="F80"/>
    </row>
    <row r="81" spans="4:6" ht="15" customHeight="1" x14ac:dyDescent="0.3">
      <c r="D81"/>
      <c r="E81"/>
      <c r="F81"/>
    </row>
    <row r="82" spans="4:6" ht="15" customHeight="1" x14ac:dyDescent="0.3">
      <c r="D82"/>
      <c r="E82"/>
      <c r="F82"/>
    </row>
    <row r="83" spans="4:6" ht="15" customHeight="1" x14ac:dyDescent="0.3">
      <c r="D83"/>
      <c r="E83"/>
      <c r="F83"/>
    </row>
    <row r="84" spans="4:6" ht="15" customHeight="1" x14ac:dyDescent="0.3">
      <c r="D84"/>
      <c r="E84"/>
      <c r="F84"/>
    </row>
    <row r="85" spans="4:6" x14ac:dyDescent="0.3">
      <c r="D85"/>
      <c r="E85"/>
      <c r="F85"/>
    </row>
    <row r="86" spans="4:6" x14ac:dyDescent="0.3">
      <c r="D86"/>
      <c r="E86"/>
      <c r="F86"/>
    </row>
    <row r="87" spans="4:6" x14ac:dyDescent="0.3">
      <c r="D87"/>
      <c r="E87"/>
      <c r="F87"/>
    </row>
    <row r="88" spans="4:6" x14ac:dyDescent="0.3">
      <c r="D88"/>
      <c r="E88"/>
      <c r="F88"/>
    </row>
    <row r="89" spans="4:6" x14ac:dyDescent="0.3">
      <c r="D89"/>
      <c r="E89"/>
      <c r="F89"/>
    </row>
    <row r="90" spans="4:6" x14ac:dyDescent="0.3">
      <c r="D90"/>
      <c r="E90"/>
      <c r="F90"/>
    </row>
    <row r="91" spans="4:6" x14ac:dyDescent="0.3">
      <c r="D91"/>
      <c r="E91"/>
      <c r="F91"/>
    </row>
    <row r="92" spans="4:6" x14ac:dyDescent="0.3">
      <c r="D92"/>
      <c r="E92"/>
      <c r="F92"/>
    </row>
    <row r="93" spans="4:6" x14ac:dyDescent="0.3">
      <c r="D93"/>
      <c r="E93"/>
      <c r="F93"/>
    </row>
    <row r="94" spans="4:6" x14ac:dyDescent="0.3">
      <c r="D94"/>
      <c r="E94"/>
      <c r="F94"/>
    </row>
    <row r="95" spans="4:6" x14ac:dyDescent="0.3">
      <c r="D95"/>
      <c r="E95"/>
      <c r="F95"/>
    </row>
    <row r="96" spans="4:6" x14ac:dyDescent="0.3">
      <c r="D96"/>
      <c r="E96"/>
      <c r="F96"/>
    </row>
    <row r="97" spans="4:6" x14ac:dyDescent="0.3">
      <c r="D97"/>
      <c r="E97"/>
      <c r="F97"/>
    </row>
    <row r="98" spans="4:6" x14ac:dyDescent="0.3">
      <c r="D98"/>
      <c r="E98"/>
      <c r="F98"/>
    </row>
    <row r="99" spans="4:6" x14ac:dyDescent="0.3">
      <c r="D99"/>
      <c r="E99"/>
      <c r="F99"/>
    </row>
    <row r="100" spans="4:6" x14ac:dyDescent="0.3">
      <c r="D100"/>
      <c r="E100"/>
      <c r="F100"/>
    </row>
    <row r="101" spans="4:6" x14ac:dyDescent="0.3">
      <c r="D101"/>
      <c r="E101"/>
      <c r="F101"/>
    </row>
    <row r="102" spans="4:6" x14ac:dyDescent="0.3">
      <c r="D102"/>
      <c r="E102"/>
      <c r="F102"/>
    </row>
    <row r="103" spans="4:6" x14ac:dyDescent="0.3">
      <c r="D103"/>
      <c r="E103"/>
      <c r="F103"/>
    </row>
    <row r="104" spans="4:6" x14ac:dyDescent="0.3">
      <c r="D104"/>
      <c r="E104"/>
      <c r="F104"/>
    </row>
    <row r="105" spans="4:6" x14ac:dyDescent="0.3">
      <c r="D105"/>
      <c r="E105"/>
      <c r="F105"/>
    </row>
    <row r="106" spans="4:6" x14ac:dyDescent="0.3">
      <c r="D106"/>
      <c r="E106"/>
      <c r="F106"/>
    </row>
    <row r="107" spans="4:6" x14ac:dyDescent="0.3">
      <c r="D107"/>
      <c r="E107"/>
      <c r="F107"/>
    </row>
    <row r="108" spans="4:6" x14ac:dyDescent="0.3">
      <c r="D108"/>
      <c r="E108"/>
      <c r="F108"/>
    </row>
    <row r="109" spans="4:6" x14ac:dyDescent="0.3">
      <c r="D109"/>
      <c r="E109"/>
      <c r="F109"/>
    </row>
    <row r="110" spans="4:6" x14ac:dyDescent="0.3">
      <c r="D110"/>
      <c r="E110"/>
      <c r="F110"/>
    </row>
    <row r="111" spans="4:6" x14ac:dyDescent="0.3">
      <c r="D111"/>
      <c r="E111"/>
      <c r="F111"/>
    </row>
    <row r="112" spans="4:6" x14ac:dyDescent="0.3">
      <c r="D112"/>
      <c r="E112"/>
      <c r="F112"/>
    </row>
    <row r="113" spans="4:6" x14ac:dyDescent="0.3">
      <c r="D113"/>
      <c r="E113"/>
      <c r="F113"/>
    </row>
    <row r="114" spans="4:6" x14ac:dyDescent="0.3">
      <c r="D114"/>
      <c r="E114"/>
      <c r="F114"/>
    </row>
    <row r="115" spans="4:6" x14ac:dyDescent="0.3">
      <c r="D115"/>
      <c r="E115"/>
      <c r="F115"/>
    </row>
    <row r="116" spans="4:6" x14ac:dyDescent="0.3">
      <c r="D116"/>
      <c r="E116"/>
      <c r="F116"/>
    </row>
    <row r="117" spans="4:6" x14ac:dyDescent="0.3">
      <c r="D117"/>
      <c r="E117"/>
      <c r="F117"/>
    </row>
    <row r="118" spans="4:6" x14ac:dyDescent="0.3">
      <c r="D118"/>
      <c r="E118"/>
      <c r="F118"/>
    </row>
    <row r="119" spans="4:6" x14ac:dyDescent="0.3">
      <c r="D119"/>
      <c r="E119"/>
      <c r="F119"/>
    </row>
    <row r="120" spans="4:6" x14ac:dyDescent="0.3">
      <c r="D120"/>
      <c r="E120"/>
      <c r="F120"/>
    </row>
    <row r="121" spans="4:6" x14ac:dyDescent="0.3">
      <c r="D121"/>
      <c r="E121"/>
      <c r="F121"/>
    </row>
    <row r="122" spans="4:6" x14ac:dyDescent="0.3">
      <c r="D122"/>
      <c r="E122"/>
      <c r="F122"/>
    </row>
    <row r="123" spans="4:6" x14ac:dyDescent="0.3">
      <c r="D123"/>
      <c r="E123"/>
      <c r="F123"/>
    </row>
    <row r="124" spans="4:6" x14ac:dyDescent="0.3">
      <c r="D124"/>
      <c r="E124"/>
      <c r="F124"/>
    </row>
    <row r="125" spans="4:6" x14ac:dyDescent="0.3">
      <c r="D125"/>
      <c r="E125"/>
      <c r="F125"/>
    </row>
    <row r="126" spans="4:6" x14ac:dyDescent="0.3">
      <c r="D126"/>
      <c r="E126"/>
      <c r="F126"/>
    </row>
    <row r="127" spans="4:6" x14ac:dyDescent="0.3">
      <c r="D127"/>
      <c r="E127"/>
      <c r="F127"/>
    </row>
    <row r="128" spans="4:6" x14ac:dyDescent="0.3">
      <c r="D128"/>
      <c r="E128"/>
      <c r="F128"/>
    </row>
    <row r="129" spans="4:6" x14ac:dyDescent="0.3">
      <c r="D129"/>
      <c r="E129"/>
      <c r="F129"/>
    </row>
    <row r="130" spans="4:6" x14ac:dyDescent="0.3">
      <c r="D130"/>
      <c r="E130"/>
      <c r="F130"/>
    </row>
    <row r="131" spans="4:6" x14ac:dyDescent="0.3">
      <c r="D131"/>
      <c r="E131"/>
      <c r="F131"/>
    </row>
    <row r="132" spans="4:6" x14ac:dyDescent="0.3">
      <c r="D132"/>
      <c r="E132"/>
      <c r="F132"/>
    </row>
    <row r="133" spans="4:6" x14ac:dyDescent="0.3">
      <c r="D133"/>
      <c r="E133"/>
      <c r="F133"/>
    </row>
    <row r="134" spans="4:6" x14ac:dyDescent="0.3">
      <c r="D134"/>
      <c r="E134"/>
      <c r="F134"/>
    </row>
    <row r="135" spans="4:6" x14ac:dyDescent="0.3">
      <c r="D135"/>
      <c r="E135"/>
      <c r="F135"/>
    </row>
    <row r="136" spans="4:6" x14ac:dyDescent="0.3">
      <c r="D136"/>
      <c r="E136"/>
      <c r="F136"/>
    </row>
    <row r="137" spans="4:6" x14ac:dyDescent="0.3">
      <c r="D137"/>
      <c r="E137"/>
      <c r="F137"/>
    </row>
    <row r="138" spans="4:6" x14ac:dyDescent="0.3">
      <c r="D138"/>
      <c r="E138"/>
      <c r="F138"/>
    </row>
    <row r="139" spans="4:6" x14ac:dyDescent="0.3">
      <c r="D139"/>
      <c r="E139"/>
      <c r="F139"/>
    </row>
    <row r="140" spans="4:6" x14ac:dyDescent="0.3">
      <c r="D140"/>
      <c r="E140"/>
      <c r="F140"/>
    </row>
    <row r="141" spans="4:6" x14ac:dyDescent="0.3">
      <c r="D141"/>
      <c r="E141"/>
      <c r="F141"/>
    </row>
    <row r="142" spans="4:6" x14ac:dyDescent="0.3">
      <c r="D142"/>
      <c r="E142"/>
      <c r="F142"/>
    </row>
    <row r="143" spans="4:6" x14ac:dyDescent="0.3">
      <c r="D143"/>
      <c r="E143"/>
      <c r="F143"/>
    </row>
    <row r="144" spans="4:6" x14ac:dyDescent="0.3">
      <c r="D144"/>
      <c r="E144"/>
      <c r="F14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3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4254797.8000000007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4483553.4000000004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2284919.4000000004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4064090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19579434.800000001</v>
      </c>
    </row>
    <row r="5" spans="1:16" x14ac:dyDescent="0.3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4234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5128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4324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4948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23118</v>
      </c>
    </row>
    <row r="6" spans="1:16" x14ac:dyDescent="0.3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3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174.8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265.2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140.80000000000001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265.8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1042.3999999999999</v>
      </c>
    </row>
    <row r="8" spans="1:16" x14ac:dyDescent="0.3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3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3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3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588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682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596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3026</v>
      </c>
    </row>
    <row r="12" spans="1:16" x14ac:dyDescent="0.3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1242555.2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1264055.2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463928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347657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4565340.8</v>
      </c>
    </row>
    <row r="13" spans="1:16" x14ac:dyDescent="0.3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133539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152139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145935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152537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701013</v>
      </c>
    </row>
    <row r="14" spans="1:16" x14ac:dyDescent="0.3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3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31294.6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28635.200000000001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26571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26097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273466</v>
      </c>
    </row>
    <row r="16" spans="1:16" x14ac:dyDescent="0.3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235</v>
      </c>
    </row>
    <row r="17" spans="1:16" x14ac:dyDescent="0.3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5142.2000000000007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5088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1838.6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2962.6000000000004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20671.800000000003</v>
      </c>
    </row>
    <row r="18" spans="1:16" x14ac:dyDescent="0.3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0</v>
      </c>
    </row>
    <row r="19" spans="1:16" x14ac:dyDescent="0.3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64.400000000000006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123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11.4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59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372.6</v>
      </c>
    </row>
    <row r="20" spans="1:16" x14ac:dyDescent="0.3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146</v>
      </c>
    </row>
    <row r="21" spans="1:16" x14ac:dyDescent="0.3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8691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4362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6526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6739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32919</v>
      </c>
    </row>
    <row r="22" spans="1:16" x14ac:dyDescent="0.3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8421.2000000000007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8234.6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3639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8934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34568.400000000001</v>
      </c>
    </row>
    <row r="23" spans="1:16" x14ac:dyDescent="0.3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2232.6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2668.2000000000003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877.40000000000009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2466.6000000000004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10606</v>
      </c>
    </row>
    <row r="24" spans="1:16" x14ac:dyDescent="0.3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48357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50080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60195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52107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308210</v>
      </c>
    </row>
    <row r="25" spans="1:16" x14ac:dyDescent="0.3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254</v>
      </c>
    </row>
    <row r="26" spans="1:16" x14ac:dyDescent="0.3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44842.8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50567.600000000006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31011.200000000001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69116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243249.2</v>
      </c>
    </row>
    <row r="27" spans="1:16" x14ac:dyDescent="0.3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9631.8000000000011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9892.6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2155.8000000000002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9331.8000000000011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59849.80000000001</v>
      </c>
    </row>
    <row r="28" spans="1:16" x14ac:dyDescent="0.3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474.6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656.40000000000009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208.8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553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2483.4</v>
      </c>
    </row>
    <row r="29" spans="1:16" x14ac:dyDescent="0.3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3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915363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607299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461684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455560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3176338</v>
      </c>
    </row>
    <row r="31" spans="1:16" x14ac:dyDescent="0.3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108</v>
      </c>
    </row>
    <row r="32" spans="1:16" x14ac:dyDescent="0.3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92701.8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106624.8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24801.599999999999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28912.6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409076.19999999995</v>
      </c>
    </row>
    <row r="33" spans="1:16" x14ac:dyDescent="0.3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3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1065.2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1677.8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1338.8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1962.8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6227.8</v>
      </c>
    </row>
    <row r="35" spans="1:16" x14ac:dyDescent="0.3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8082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9428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7604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7660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41896</v>
      </c>
    </row>
    <row r="36" spans="1:16" x14ac:dyDescent="0.3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2490.4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2935.6000000000004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1292.5999999999999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3165.8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12136.2</v>
      </c>
    </row>
    <row r="37" spans="1:16" x14ac:dyDescent="0.3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28.6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108.80000000000001</v>
      </c>
    </row>
    <row r="38" spans="1:16" x14ac:dyDescent="0.3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25371.600000000002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30986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6518.8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17735.600000000002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170915.20000000001</v>
      </c>
    </row>
    <row r="39" spans="1:16" x14ac:dyDescent="0.3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1343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1573.8000000000002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1458.6000000000001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2283.6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8257</v>
      </c>
    </row>
    <row r="40" spans="1:16" x14ac:dyDescent="0.3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3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3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3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319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448.8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206.60000000000002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628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2070.6</v>
      </c>
    </row>
    <row r="44" spans="1:16" x14ac:dyDescent="0.3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9715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12258.6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5148.6000000000004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12396.6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46734.6</v>
      </c>
    </row>
    <row r="45" spans="1:16" x14ac:dyDescent="0.3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12020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16196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18618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7091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61030</v>
      </c>
    </row>
    <row r="46" spans="1:16" x14ac:dyDescent="0.3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0</v>
      </c>
    </row>
    <row r="47" spans="1:16" x14ac:dyDescent="0.3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362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348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294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1658</v>
      </c>
    </row>
    <row r="48" spans="1:16" x14ac:dyDescent="0.3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3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74298.400000000009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120421.6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54394.600000000006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35948.800000000003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356381.8</v>
      </c>
    </row>
    <row r="50" spans="1:16" x14ac:dyDescent="0.3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8122.4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8898.6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7768.4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8386.4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41784.400000000001</v>
      </c>
    </row>
    <row r="51" spans="1:16" x14ac:dyDescent="0.3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97505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108617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96968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105531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517850</v>
      </c>
    </row>
    <row r="52" spans="1:16" x14ac:dyDescent="0.3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510965.4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783845.4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692559.4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895387.4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3485537.5999999996</v>
      </c>
    </row>
    <row r="53" spans="1:16" x14ac:dyDescent="0.3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79.800000000000011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193.60000000000002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410.80000000000007</v>
      </c>
    </row>
    <row r="54" spans="1:16" x14ac:dyDescent="0.3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14448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13677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12119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16135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72454</v>
      </c>
    </row>
    <row r="55" spans="1:16" x14ac:dyDescent="0.3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11382528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52465402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16516285.200000001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24640966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118909176.60000001</v>
      </c>
    </row>
    <row r="56" spans="1:16" x14ac:dyDescent="0.3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230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75.600000000000009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252.8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1086.4000000000001</v>
      </c>
    </row>
    <row r="57" spans="1:16" x14ac:dyDescent="0.3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3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3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190232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57225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31583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40406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517435</v>
      </c>
    </row>
    <row r="60" spans="1:16" x14ac:dyDescent="0.3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2060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2164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2075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2209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10716</v>
      </c>
    </row>
    <row r="61" spans="1:16" x14ac:dyDescent="0.3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2</v>
      </c>
    </row>
    <row r="62" spans="1:16" x14ac:dyDescent="0.3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3238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3332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2886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16216</v>
      </c>
    </row>
    <row r="63" spans="1:16" x14ac:dyDescent="0.3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6</v>
      </c>
    </row>
    <row r="64" spans="1:16" x14ac:dyDescent="0.3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771806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958280.4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376211.20000000001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779155.8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3693629.4000000004</v>
      </c>
    </row>
    <row r="65" spans="1:16" x14ac:dyDescent="0.3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164982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163767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171671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239926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832361</v>
      </c>
    </row>
    <row r="66" spans="1:16" x14ac:dyDescent="0.3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82</v>
      </c>
    </row>
    <row r="67" spans="1:16" x14ac:dyDescent="0.3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3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3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3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50236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52412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55028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53793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275398</v>
      </c>
    </row>
    <row r="71" spans="1:16" x14ac:dyDescent="0.3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2969.6000000000004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16534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7329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17358.600000000002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46726.8</v>
      </c>
    </row>
    <row r="72" spans="1:16" x14ac:dyDescent="0.3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22088.600000000002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13352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5314.2000000000007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14558.6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137985.60000000001</v>
      </c>
    </row>
    <row r="73" spans="1:16" x14ac:dyDescent="0.3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1899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2005.6000000000001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618.80000000000007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1779.6000000000001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8189.0000000000009</v>
      </c>
    </row>
    <row r="74" spans="1:16" x14ac:dyDescent="0.3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3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8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09375" defaultRowHeight="14.4" x14ac:dyDescent="0.3"/>
  <cols>
    <col min="1" max="1" width="9.109375" style="35"/>
    <col min="2" max="2" width="51.33203125" style="35" bestFit="1" customWidth="1"/>
    <col min="3" max="3" width="9.109375" style="35"/>
    <col min="4" max="4" width="20.109375" style="35" customWidth="1"/>
    <col min="5" max="5" width="9.109375" style="35"/>
    <col min="6" max="6" width="10.33203125" style="35" customWidth="1"/>
    <col min="7" max="7" width="10.5546875" style="36" bestFit="1" customWidth="1"/>
    <col min="8" max="8" width="9.109375" style="35"/>
    <col min="9" max="9" width="73.6640625" style="35" bestFit="1" customWidth="1"/>
    <col min="10" max="10" width="17" style="35" customWidth="1"/>
    <col min="11" max="11" width="20.109375" style="35" customWidth="1"/>
    <col min="12" max="12" width="9.109375" style="35"/>
    <col min="13" max="13" width="10.33203125" style="35" customWidth="1"/>
    <col min="14" max="14" width="9.109375" style="36"/>
    <col min="15" max="16384" width="9.109375" style="35"/>
  </cols>
  <sheetData>
    <row r="2" spans="2:7" x14ac:dyDescent="0.3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3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3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3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3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3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3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3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3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3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3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3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3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3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3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3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3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3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3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3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3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3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3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3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3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3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3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3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3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3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3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3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3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3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3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8.88671875" defaultRowHeight="14.4" x14ac:dyDescent="0.3"/>
  <cols>
    <col min="1" max="1" width="73.6640625" bestFit="1" customWidth="1"/>
    <col min="2" max="2" width="15" bestFit="1" customWidth="1"/>
    <col min="3" max="3" width="18.33203125" bestFit="1" customWidth="1"/>
    <col min="6" max="6" width="21.6640625" style="31" bestFit="1" customWidth="1"/>
    <col min="9" max="9" width="58.44140625" bestFit="1" customWidth="1"/>
    <col min="10" max="10" width="15" bestFit="1" customWidth="1"/>
    <col min="14" max="14" width="16.88671875" style="32" bestFit="1" customWidth="1"/>
    <col min="16" max="16" width="33.44140625" bestFit="1" customWidth="1"/>
    <col min="17" max="17" width="15" bestFit="1" customWidth="1"/>
    <col min="24" max="24" width="73.6640625" bestFit="1" customWidth="1"/>
    <col min="25" max="25" width="15" bestFit="1" customWidth="1"/>
    <col min="31" max="31" width="39.6640625" bestFit="1" customWidth="1"/>
    <col min="32" max="32" width="10" bestFit="1" customWidth="1"/>
  </cols>
  <sheetData>
    <row r="2" spans="24:29" x14ac:dyDescent="0.3">
      <c r="X2" s="33"/>
      <c r="Y2" s="33"/>
      <c r="Z2" s="33"/>
      <c r="AA2" s="33"/>
      <c r="AB2" s="33"/>
      <c r="AC2" s="33"/>
    </row>
    <row r="3" spans="24:29" x14ac:dyDescent="0.3">
      <c r="X3" s="33"/>
      <c r="Y3" s="33"/>
      <c r="Z3" s="33"/>
      <c r="AA3" s="33"/>
      <c r="AB3" s="33"/>
      <c r="AC3" s="33"/>
    </row>
    <row r="4" spans="24:29" x14ac:dyDescent="0.3">
      <c r="X4" s="33"/>
      <c r="Y4" s="33"/>
      <c r="Z4" s="33"/>
      <c r="AA4" s="33"/>
      <c r="AB4" s="33"/>
      <c r="AC4" s="33"/>
    </row>
    <row r="5" spans="24:29" x14ac:dyDescent="0.3">
      <c r="X5" s="33"/>
      <c r="Y5" s="33"/>
      <c r="Z5" s="33"/>
      <c r="AA5" s="33"/>
      <c r="AB5" s="33"/>
      <c r="AC5" s="33"/>
    </row>
    <row r="6" spans="24:29" x14ac:dyDescent="0.3">
      <c r="X6" s="33"/>
      <c r="Y6" s="33"/>
      <c r="Z6" s="33"/>
      <c r="AA6" s="33"/>
      <c r="AB6" s="33"/>
      <c r="AC6" s="33"/>
    </row>
    <row r="7" spans="24:29" x14ac:dyDescent="0.3">
      <c r="X7" s="33"/>
      <c r="Y7" s="33"/>
      <c r="Z7" s="33"/>
      <c r="AA7" s="33"/>
      <c r="AB7" s="33"/>
      <c r="AC7" s="33"/>
    </row>
    <row r="8" spans="24:29" x14ac:dyDescent="0.3">
      <c r="X8" s="33"/>
      <c r="Y8" s="33"/>
      <c r="Z8" s="33"/>
      <c r="AA8" s="33"/>
      <c r="AB8" s="33"/>
      <c r="AC8" s="33"/>
    </row>
    <row r="44" spans="24:29" x14ac:dyDescent="0.3">
      <c r="X44" s="33"/>
      <c r="Y44" s="33"/>
      <c r="Z44" s="33"/>
      <c r="AA44" s="33"/>
      <c r="AB44" s="33"/>
      <c r="AC44" s="33"/>
    </row>
    <row r="45" spans="24:29" x14ac:dyDescent="0.3">
      <c r="X45" s="33"/>
      <c r="Y45" s="33"/>
      <c r="Z45" s="33"/>
      <c r="AA45" s="33"/>
      <c r="AB45" s="33"/>
      <c r="AC45" s="33"/>
    </row>
    <row r="46" spans="24:29" x14ac:dyDescent="0.3">
      <c r="X46" s="33"/>
      <c r="Y46" s="33"/>
      <c r="Z46" s="33"/>
      <c r="AA46" s="33"/>
      <c r="AB46" s="33"/>
      <c r="AC46" s="33"/>
    </row>
    <row r="47" spans="24:29" x14ac:dyDescent="0.3">
      <c r="X47" s="33"/>
      <c r="Y47" s="33"/>
      <c r="Z47" s="33"/>
      <c r="AA47" s="33"/>
      <c r="AB47" s="33"/>
      <c r="AC47" s="33"/>
    </row>
    <row r="48" spans="24:29" x14ac:dyDescent="0.3">
      <c r="X48" s="33"/>
      <c r="Y48" s="33"/>
      <c r="Z48" s="33"/>
      <c r="AA48" s="33"/>
      <c r="AB48" s="33"/>
      <c r="AC48" s="33"/>
    </row>
    <row r="49" spans="24:29" x14ac:dyDescent="0.3">
      <c r="X49" s="33"/>
      <c r="Y49" s="33"/>
      <c r="Z49" s="33"/>
      <c r="AA49" s="33"/>
      <c r="AB49" s="33"/>
      <c r="AC49" s="33"/>
    </row>
    <row r="50" spans="24:29" x14ac:dyDescent="0.3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9A1C3-4943-4FBA-83AF-D729A0CFFC0C}">
  <ds:schemaRefs>
    <ds:schemaRef ds:uri="http://purl.org/dc/dcmitype/"/>
    <ds:schemaRef ds:uri="http://purl.org/dc/elements/1.1/"/>
    <ds:schemaRef ds:uri="427c2a47-db71-41ee-80e3-773b31108daa"/>
    <ds:schemaRef ds:uri="3c248d53-78c8-43b0-8460-e890939636e3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2025-06-10T11:24:11Z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